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资表（正式员工核算标准）" sheetId="21" r:id="rId1"/>
  </sheets>
  <calcPr calcId="144525"/>
</workbook>
</file>

<file path=xl/sharedStrings.xml><?xml version="1.0" encoding="utf-8"?>
<sst xmlns="http://schemas.openxmlformats.org/spreadsheetml/2006/main" count="37" uniqueCount="36">
  <si>
    <t>2021年公司标准工资表模板-含社保个税公式（起征点5000）</t>
  </si>
  <si>
    <t>编号</t>
  </si>
  <si>
    <t>部门</t>
  </si>
  <si>
    <t>姓名</t>
  </si>
  <si>
    <t>职位</t>
  </si>
  <si>
    <t>试用期
工资</t>
  </si>
  <si>
    <t>转正工资</t>
  </si>
  <si>
    <t>底薪</t>
  </si>
  <si>
    <t>加班津贴</t>
  </si>
  <si>
    <t>工龄补贴</t>
  </si>
  <si>
    <t>技能补贴</t>
  </si>
  <si>
    <t>岗位补贴</t>
  </si>
  <si>
    <t>职位补贴</t>
  </si>
  <si>
    <t>电话补贴</t>
  </si>
  <si>
    <t>绩效奖金</t>
  </si>
  <si>
    <t>应发工资</t>
  </si>
  <si>
    <t>社保合计
10.5%</t>
  </si>
  <si>
    <t>公积金合计
7%</t>
  </si>
  <si>
    <t>应税薪资</t>
  </si>
  <si>
    <t>个税</t>
  </si>
  <si>
    <t>实发工资</t>
  </si>
  <si>
    <t>手机号</t>
  </si>
  <si>
    <t>总经办</t>
  </si>
  <si>
    <t>A</t>
  </si>
  <si>
    <t>总经理</t>
  </si>
  <si>
    <t>B</t>
  </si>
  <si>
    <t>副总经理</t>
  </si>
  <si>
    <t>C</t>
  </si>
  <si>
    <t>人事部</t>
  </si>
  <si>
    <t>财务部</t>
  </si>
  <si>
    <t>设计部</t>
  </si>
  <si>
    <t>省外批发渠道部</t>
  </si>
  <si>
    <t>外贸业务部</t>
  </si>
  <si>
    <t>本地市场渠道部</t>
  </si>
  <si>
    <t>电子商务部</t>
  </si>
  <si>
    <t>后勤部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</si>
</sst>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0">
    <font>
      <sz val="12"/>
      <name val="宋体"/>
      <charset val="134"/>
    </font>
    <font>
      <sz val="12"/>
      <name val="微软雅黑"/>
      <family val="2"/>
      <charset val="134"/>
    </font>
    <font>
      <b/>
      <sz val="20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indexed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1"/>
      <color indexed="10"/>
      <name val="宋体"/>
      <charset val="134"/>
    </font>
    <font>
      <sz val="11"/>
      <color theme="1"/>
      <name val="等线"/>
      <charset val="134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等线"/>
      <charset val="134"/>
      <scheme val="minor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u/>
      <sz val="12"/>
      <color indexed="36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1"/>
      <color theme="1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0" borderId="14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5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176" fontId="5" fillId="3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76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s]&#13;&#10;load=&#13;&#10;run=&#13;&#10;NullPort=None&#13;&#10;device=HP LaserJet 4 Plus,HPPCL5MS,LPT1:&#13;&#10;&#13;&#10;[Desktop]&#13;&#10;Wallpaper=(无)&#13;&#10;TileWallpaper=0&#13;" xfId="70"/>
    <cellStyle name="常规 2" xfId="71"/>
    <cellStyle name="超链接 2" xfId="72"/>
    <cellStyle name="着色 3" xfId="73"/>
    <cellStyle name="着色 4" xfId="74"/>
    <cellStyle name="着色 6" xfId="75"/>
  </cellStyles>
  <tableStyles count="0" defaultTableStyle="TableStyleMedium2" defaultPivotStyle="PivotStyleLight16"/>
  <colors>
    <mruColors>
      <color rgb="00595959"/>
      <color rgb="00FF0000"/>
      <color rgb="0000B050"/>
      <color rgb="00548235"/>
      <color rgb="00D6DCE4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zoomScale="85" zoomScaleNormal="85" workbookViewId="0">
      <pane xSplit="3" ySplit="2" topLeftCell="D3" activePane="bottomRight" state="frozen"/>
      <selection/>
      <selection pane="topRight"/>
      <selection pane="bottomLeft"/>
      <selection pane="bottomRight" activeCell="L30" sqref="L30"/>
    </sheetView>
  </sheetViews>
  <sheetFormatPr defaultColWidth="9" defaultRowHeight="17.25"/>
  <cols>
    <col min="1" max="1" width="9" style="2" hidden="1" customWidth="1"/>
    <col min="2" max="2" width="12" style="2" customWidth="1"/>
    <col min="3" max="4" width="11" style="2" customWidth="1"/>
    <col min="5" max="5" width="8.625" style="3" customWidth="1"/>
    <col min="6" max="6" width="7.5" style="3" customWidth="1"/>
    <col min="7" max="7" width="9" style="3"/>
    <col min="8" max="8" width="11" style="4" customWidth="1"/>
    <col min="9" max="9" width="8.625" style="3" customWidth="1"/>
    <col min="10" max="10" width="8.5" style="3" customWidth="1"/>
    <col min="11" max="11" width="9" style="3"/>
    <col min="12" max="12" width="9.75" style="3" customWidth="1"/>
    <col min="13" max="14" width="9.875" style="3" customWidth="1"/>
    <col min="15" max="21" width="11" style="3" customWidth="1"/>
    <col min="22" max="16384" width="9" style="2"/>
  </cols>
  <sheetData>
    <row r="1" ht="45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33" customHeight="1" spans="1:2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8" t="s">
        <v>9</v>
      </c>
      <c r="J2" s="8" t="s">
        <v>10</v>
      </c>
      <c r="K2" s="10" t="s">
        <v>11</v>
      </c>
      <c r="L2" s="8" t="s">
        <v>12</v>
      </c>
      <c r="M2" s="8" t="s">
        <v>13</v>
      </c>
      <c r="N2" s="8" t="s">
        <v>14</v>
      </c>
      <c r="O2" s="28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32" t="s">
        <v>20</v>
      </c>
      <c r="U2" s="28" t="s">
        <v>21</v>
      </c>
    </row>
    <row r="3" ht="16.5" spans="1:21">
      <c r="A3" s="11">
        <v>1</v>
      </c>
      <c r="B3" s="12" t="s">
        <v>22</v>
      </c>
      <c r="C3" s="12" t="s">
        <v>23</v>
      </c>
      <c r="D3" s="12" t="s">
        <v>24</v>
      </c>
      <c r="E3" s="12"/>
      <c r="F3" s="12"/>
      <c r="G3" s="12">
        <v>1300</v>
      </c>
      <c r="H3" s="13">
        <v>274</v>
      </c>
      <c r="I3" s="12"/>
      <c r="J3" s="12"/>
      <c r="K3" s="13">
        <v>4000</v>
      </c>
      <c r="L3" s="12">
        <v>6500</v>
      </c>
      <c r="M3" s="12">
        <v>200</v>
      </c>
      <c r="N3" s="12"/>
      <c r="O3" s="12">
        <f>SUM(G3:N3)</f>
        <v>12274</v>
      </c>
      <c r="P3" s="12">
        <f>O3*0.105</f>
        <v>1288.77</v>
      </c>
      <c r="Q3" s="12">
        <f>O3*0.07</f>
        <v>859.18</v>
      </c>
      <c r="R3" s="12">
        <f>O3-P3-Q3</f>
        <v>10126.05</v>
      </c>
      <c r="S3" s="12">
        <f>ROUND(MAX((R3-5000)*{0.03,0.1,0.2,0.25,0.3,0.35,0.45}-{0,210,1410,2660,4410,7160,15160},0),2)</f>
        <v>302.61</v>
      </c>
      <c r="T3" s="12">
        <f>R3-S3</f>
        <v>9823.44</v>
      </c>
      <c r="U3" s="12"/>
    </row>
    <row r="4" ht="16.5" spans="1:21">
      <c r="A4" s="14">
        <v>2</v>
      </c>
      <c r="B4" s="15"/>
      <c r="C4" s="15" t="s">
        <v>25</v>
      </c>
      <c r="D4" s="15" t="s">
        <v>26</v>
      </c>
      <c r="E4" s="15"/>
      <c r="F4" s="15"/>
      <c r="G4" s="15">
        <v>1300</v>
      </c>
      <c r="H4" s="16">
        <v>274</v>
      </c>
      <c r="I4" s="15"/>
      <c r="J4" s="15"/>
      <c r="K4" s="16">
        <v>3000</v>
      </c>
      <c r="L4" s="15">
        <v>3500</v>
      </c>
      <c r="M4" s="15">
        <v>200</v>
      </c>
      <c r="N4" s="15"/>
      <c r="O4" s="12">
        <f>SUM(G4:N4)</f>
        <v>8274</v>
      </c>
      <c r="P4" s="12">
        <f>O4*0.105</f>
        <v>868.77</v>
      </c>
      <c r="Q4" s="12">
        <f>O4*0.07</f>
        <v>579.18</v>
      </c>
      <c r="R4" s="12">
        <f>O4-P4-Q4</f>
        <v>6826.05</v>
      </c>
      <c r="S4" s="12">
        <f>ROUND(MAX((R4-5000)*{0.03,0.1,0.2,0.25,0.3,0.35,0.45}-{0,210,1410,2660,4410,7160,15160},0),2)</f>
        <v>54.78</v>
      </c>
      <c r="T4" s="12">
        <f>R4-S4</f>
        <v>6771.27</v>
      </c>
      <c r="U4" s="15"/>
    </row>
    <row r="5" ht="16.5" spans="1:21">
      <c r="A5" s="14">
        <v>3</v>
      </c>
      <c r="B5" s="15"/>
      <c r="C5" s="15" t="s">
        <v>27</v>
      </c>
      <c r="D5" s="15" t="s">
        <v>26</v>
      </c>
      <c r="E5" s="15"/>
      <c r="F5" s="15"/>
      <c r="G5" s="15">
        <v>1300</v>
      </c>
      <c r="H5" s="16">
        <v>274</v>
      </c>
      <c r="I5" s="15"/>
      <c r="J5" s="15"/>
      <c r="K5" s="16">
        <v>3000</v>
      </c>
      <c r="L5" s="15">
        <v>3500</v>
      </c>
      <c r="M5" s="15">
        <v>200</v>
      </c>
      <c r="N5" s="15"/>
      <c r="O5" s="12">
        <f>SUM(G5:N5)</f>
        <v>8274</v>
      </c>
      <c r="P5" s="12">
        <f>O5*0.105</f>
        <v>868.77</v>
      </c>
      <c r="Q5" s="12">
        <f>O5*0.07</f>
        <v>579.18</v>
      </c>
      <c r="R5" s="12">
        <f>O5-P5-Q5</f>
        <v>6826.05</v>
      </c>
      <c r="S5" s="12">
        <f>ROUND(MAX((R5-5000)*{0.03,0.1,0.2,0.25,0.3,0.35,0.45}-{0,210,1410,2660,4410,7160,15160},0),2)</f>
        <v>54.78</v>
      </c>
      <c r="T5" s="12">
        <f>R5-S5</f>
        <v>6771.27</v>
      </c>
      <c r="U5" s="15"/>
    </row>
    <row r="6" s="1" customFormat="1" ht="21" customHeight="1" spans="1:21">
      <c r="A6" s="17">
        <v>4</v>
      </c>
      <c r="B6" s="18" t="s">
        <v>28</v>
      </c>
      <c r="C6" s="18"/>
      <c r="D6" s="18"/>
      <c r="E6" s="18"/>
      <c r="F6" s="18"/>
      <c r="G6" s="18"/>
      <c r="H6" s="19"/>
      <c r="I6" s="18"/>
      <c r="J6" s="18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ht="16.5" spans="1:21">
      <c r="A7" s="14">
        <v>5</v>
      </c>
      <c r="B7" s="15" t="s">
        <v>29</v>
      </c>
      <c r="C7" s="15"/>
      <c r="D7" s="15"/>
      <c r="E7" s="15"/>
      <c r="F7" s="15"/>
      <c r="G7" s="15"/>
      <c r="H7" s="16"/>
      <c r="I7" s="15"/>
      <c r="J7" s="15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ht="16.5" spans="1:21">
      <c r="A8" s="14"/>
      <c r="B8" s="15"/>
      <c r="C8" s="15"/>
      <c r="D8" s="15"/>
      <c r="E8" s="15"/>
      <c r="F8" s="15"/>
      <c r="G8" s="15"/>
      <c r="H8" s="16"/>
      <c r="I8" s="15"/>
      <c r="J8" s="15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ht="16.5" spans="1:21">
      <c r="A9" s="14">
        <v>7</v>
      </c>
      <c r="B9" s="15" t="s">
        <v>30</v>
      </c>
      <c r="C9" s="15"/>
      <c r="D9" s="15"/>
      <c r="E9" s="15"/>
      <c r="F9" s="15"/>
      <c r="G9" s="18"/>
      <c r="H9" s="16"/>
      <c r="I9" s="15"/>
      <c r="J9" s="15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="1" customFormat="1" spans="1:21">
      <c r="A10" s="14">
        <v>8</v>
      </c>
      <c r="B10" s="20"/>
      <c r="C10" s="18"/>
      <c r="D10" s="18"/>
      <c r="E10" s="18"/>
      <c r="F10" s="18"/>
      <c r="G10" s="18"/>
      <c r="H10" s="19"/>
      <c r="I10" s="18"/>
      <c r="J10" s="18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="1" customFormat="1" spans="1:21">
      <c r="A11" s="14">
        <v>9</v>
      </c>
      <c r="B11" s="20"/>
      <c r="C11" s="18"/>
      <c r="D11" s="18"/>
      <c r="E11" s="18"/>
      <c r="F11" s="18"/>
      <c r="G11" s="18"/>
      <c r="H11" s="19"/>
      <c r="I11" s="18"/>
      <c r="J11" s="18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16.5" spans="1:21">
      <c r="A12" s="14">
        <v>10</v>
      </c>
      <c r="B12" s="15" t="s">
        <v>31</v>
      </c>
      <c r="C12" s="18"/>
      <c r="D12" s="18"/>
      <c r="E12" s="18"/>
      <c r="F12" s="18"/>
      <c r="G12" s="18"/>
      <c r="H12" s="19"/>
      <c r="I12" s="18"/>
      <c r="J12" s="18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ht="16.5" spans="1:21">
      <c r="A13" s="14">
        <v>11</v>
      </c>
      <c r="B13" s="15" t="s">
        <v>32</v>
      </c>
      <c r="C13" s="15"/>
      <c r="D13" s="15"/>
      <c r="E13" s="15"/>
      <c r="F13" s="15"/>
      <c r="G13" s="15"/>
      <c r="H13" s="16"/>
      <c r="I13" s="15"/>
      <c r="J13" s="15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ht="13.5" customHeight="1" spans="1:21">
      <c r="A14" s="14">
        <v>12</v>
      </c>
      <c r="B14" s="15"/>
      <c r="C14" s="18"/>
      <c r="D14" s="21"/>
      <c r="E14" s="18"/>
      <c r="F14" s="18"/>
      <c r="G14" s="18"/>
      <c r="H14" s="19"/>
      <c r="I14" s="30"/>
      <c r="J14" s="15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16.5" spans="1:21">
      <c r="A15" s="14">
        <v>13</v>
      </c>
      <c r="B15" s="15"/>
      <c r="C15" s="18"/>
      <c r="D15" s="21"/>
      <c r="E15" s="18"/>
      <c r="F15" s="18"/>
      <c r="G15" s="18"/>
      <c r="H15" s="19"/>
      <c r="I15" s="30"/>
      <c r="J15" s="15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="1" customFormat="1" spans="1:21">
      <c r="A16" s="14">
        <v>15</v>
      </c>
      <c r="B16" s="15"/>
      <c r="C16" s="18"/>
      <c r="D16" s="21"/>
      <c r="E16" s="18"/>
      <c r="F16" s="18"/>
      <c r="G16" s="18"/>
      <c r="H16" s="19"/>
      <c r="I16" s="30"/>
      <c r="J16" s="15"/>
      <c r="K16" s="16"/>
      <c r="L16" s="18"/>
      <c r="M16" s="15"/>
      <c r="N16" s="15"/>
      <c r="O16" s="15"/>
      <c r="P16" s="15"/>
      <c r="Q16" s="15"/>
      <c r="R16" s="15"/>
      <c r="S16" s="15"/>
      <c r="T16" s="15"/>
      <c r="U16" s="15"/>
    </row>
    <row r="17" s="1" customFormat="1" spans="1:21">
      <c r="A17" s="14"/>
      <c r="B17" s="15"/>
      <c r="C17" s="18"/>
      <c r="D17" s="21"/>
      <c r="E17" s="18"/>
      <c r="F17" s="18"/>
      <c r="G17" s="15"/>
      <c r="H17" s="19"/>
      <c r="I17" s="30"/>
      <c r="J17" s="15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="1" customFormat="1" spans="1:21">
      <c r="A18" s="14">
        <v>17</v>
      </c>
      <c r="B18" s="15" t="s">
        <v>33</v>
      </c>
      <c r="C18" s="18"/>
      <c r="D18" s="18"/>
      <c r="E18" s="18"/>
      <c r="F18" s="18"/>
      <c r="G18" s="18"/>
      <c r="H18" s="19"/>
      <c r="I18" s="30"/>
      <c r="J18" s="15"/>
      <c r="K18" s="16"/>
      <c r="L18" s="15"/>
      <c r="M18" s="16"/>
      <c r="N18" s="16"/>
      <c r="O18" s="16"/>
      <c r="P18" s="16"/>
      <c r="Q18" s="16"/>
      <c r="R18" s="16"/>
      <c r="S18" s="16"/>
      <c r="T18" s="16"/>
      <c r="U18" s="16"/>
    </row>
    <row r="19" s="1" customFormat="1" ht="15" customHeight="1" spans="1:21">
      <c r="A19" s="14">
        <v>18</v>
      </c>
      <c r="B19" s="15"/>
      <c r="C19" s="18"/>
      <c r="D19" s="18"/>
      <c r="E19" s="18"/>
      <c r="F19" s="18"/>
      <c r="G19" s="18"/>
      <c r="H19" s="22"/>
      <c r="I19" s="30"/>
      <c r="J19" s="15"/>
      <c r="K19" s="16"/>
      <c r="L19" s="15"/>
      <c r="M19" s="16"/>
      <c r="N19" s="16"/>
      <c r="O19" s="16"/>
      <c r="P19" s="16"/>
      <c r="Q19" s="16"/>
      <c r="R19" s="16"/>
      <c r="S19" s="16"/>
      <c r="T19" s="16"/>
      <c r="U19" s="16"/>
    </row>
    <row r="20" ht="16.5" spans="1:21">
      <c r="A20" s="14">
        <v>19</v>
      </c>
      <c r="B20" s="15"/>
      <c r="C20" s="15"/>
      <c r="D20" s="23"/>
      <c r="E20" s="18"/>
      <c r="F20" s="15"/>
      <c r="G20" s="18"/>
      <c r="H20" s="24"/>
      <c r="I20" s="30"/>
      <c r="J20" s="15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ht="16.5" spans="1:21">
      <c r="A21" s="14">
        <v>20</v>
      </c>
      <c r="B21" s="15"/>
      <c r="C21" s="15"/>
      <c r="D21" s="23"/>
      <c r="E21" s="18"/>
      <c r="F21" s="15"/>
      <c r="G21" s="18"/>
      <c r="H21" s="24"/>
      <c r="I21" s="15"/>
      <c r="J21" s="15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ht="16.5" spans="1:21">
      <c r="A22" s="14">
        <v>21</v>
      </c>
      <c r="B22" s="15"/>
      <c r="C22" s="15"/>
      <c r="D22" s="23"/>
      <c r="E22" s="18"/>
      <c r="F22" s="15"/>
      <c r="G22" s="18"/>
      <c r="H22" s="24"/>
      <c r="I22" s="15"/>
      <c r="J22" s="15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="1" customFormat="1" spans="1:21">
      <c r="A23" s="14">
        <v>22</v>
      </c>
      <c r="B23" s="15"/>
      <c r="C23" s="18"/>
      <c r="D23" s="23"/>
      <c r="E23" s="18"/>
      <c r="F23" s="18"/>
      <c r="G23" s="18"/>
      <c r="H23" s="25"/>
      <c r="I23" s="15"/>
      <c r="J23" s="15"/>
      <c r="K23" s="16"/>
      <c r="L23" s="15"/>
      <c r="M23" s="15"/>
      <c r="N23" s="15"/>
      <c r="O23" s="16"/>
      <c r="P23" s="16"/>
      <c r="Q23" s="16"/>
      <c r="R23" s="16"/>
      <c r="S23" s="16"/>
      <c r="T23" s="16"/>
      <c r="U23" s="16"/>
    </row>
    <row r="24" ht="16.5" spans="1:21">
      <c r="A24" s="14">
        <v>24</v>
      </c>
      <c r="B24" s="15" t="s">
        <v>34</v>
      </c>
      <c r="C24" s="18"/>
      <c r="D24" s="18"/>
      <c r="E24" s="18"/>
      <c r="F24" s="18"/>
      <c r="G24" s="18"/>
      <c r="H24" s="19"/>
      <c r="I24" s="15"/>
      <c r="J24" s="18"/>
      <c r="K24" s="19"/>
      <c r="L24" s="18"/>
      <c r="M24" s="18"/>
      <c r="N24" s="18"/>
      <c r="O24" s="19"/>
      <c r="P24" s="19"/>
      <c r="Q24" s="19"/>
      <c r="R24" s="19"/>
      <c r="S24" s="19"/>
      <c r="T24" s="19"/>
      <c r="U24" s="19"/>
    </row>
    <row r="25" ht="16.5" spans="1:21">
      <c r="A25" s="14">
        <v>25</v>
      </c>
      <c r="B25" s="15" t="s">
        <v>35</v>
      </c>
      <c r="C25" s="15"/>
      <c r="D25" s="15"/>
      <c r="E25" s="23"/>
      <c r="F25" s="23"/>
      <c r="G25" s="1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5:21">
      <c r="E26" s="27"/>
      <c r="F26" s="27"/>
      <c r="G26" s="27"/>
      <c r="O26" s="31"/>
      <c r="P26" s="31"/>
      <c r="Q26" s="31"/>
      <c r="R26" s="31"/>
      <c r="S26" s="31"/>
      <c r="T26" s="31"/>
      <c r="U26" s="31"/>
    </row>
    <row r="27" spans="5:21">
      <c r="E27" s="27"/>
      <c r="F27" s="27"/>
      <c r="G27" s="27"/>
      <c r="O27" s="27"/>
      <c r="P27" s="27"/>
      <c r="Q27" s="27"/>
      <c r="R27" s="27"/>
      <c r="S27" s="27"/>
      <c r="T27" s="27"/>
      <c r="U27" s="27"/>
    </row>
    <row r="28" spans="5:7">
      <c r="E28" s="27"/>
      <c r="F28" s="27"/>
      <c r="G28" s="27"/>
    </row>
    <row r="29" spans="5:7">
      <c r="E29" s="27"/>
      <c r="F29" s="27"/>
      <c r="G29" s="27"/>
    </row>
    <row r="30" spans="5:7">
      <c r="E30" s="27"/>
      <c r="F30" s="27"/>
      <c r="G30" s="27"/>
    </row>
  </sheetData>
  <mergeCells count="6">
    <mergeCell ref="A1:U1"/>
    <mergeCell ref="B3:B5"/>
    <mergeCell ref="B7:B8"/>
    <mergeCell ref="B9:B11"/>
    <mergeCell ref="B13:B17"/>
    <mergeCell ref="B18:B23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工资表（正式员工核算标准）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 DGUA</cp:lastModifiedBy>
  <cp:revision>1</cp:revision>
  <dcterms:created xsi:type="dcterms:W3CDTF">2008-02-11T14:18:58Z</dcterms:created>
  <cp:lastPrinted>2012-06-16T02:00:24Z</cp:lastPrinted>
  <dcterms:modified xsi:type="dcterms:W3CDTF">2021-07-26T05:42:22Z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