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工资表" sheetId="1" r:id="rId1"/>
  </sheets>
  <calcPr calcId="144525"/>
</workbook>
</file>

<file path=xl/sharedStrings.xml><?xml version="1.0" encoding="utf-8"?>
<sst xmlns="http://schemas.openxmlformats.org/spreadsheetml/2006/main" count="42" uniqueCount="41">
  <si>
    <t xml:space="preserve">最新事业单位基础通用工资条模板 </t>
  </si>
  <si>
    <t>序列</t>
  </si>
  <si>
    <t>部门</t>
  </si>
  <si>
    <t>姓名</t>
  </si>
  <si>
    <t>基本工资</t>
  </si>
  <si>
    <t>出勤</t>
  </si>
  <si>
    <t>奖金</t>
  </si>
  <si>
    <t>缺勤扣款</t>
  </si>
  <si>
    <t>其他应扣</t>
  </si>
  <si>
    <t>应发总计</t>
  </si>
  <si>
    <t>社会保险</t>
  </si>
  <si>
    <t>公积金</t>
  </si>
  <si>
    <t>个人五险一金总额</t>
  </si>
  <si>
    <t>补缴</t>
  </si>
  <si>
    <t>退费
（增加）</t>
  </si>
  <si>
    <t>应扣部分（个人所得税）</t>
  </si>
  <si>
    <t>个税</t>
  </si>
  <si>
    <t>税后应扣</t>
  </si>
  <si>
    <t>税后工资</t>
  </si>
  <si>
    <t>备注</t>
  </si>
  <si>
    <t>绩效</t>
  </si>
  <si>
    <t>福利</t>
  </si>
  <si>
    <t>补贴</t>
  </si>
  <si>
    <t>缺勤
小时数</t>
  </si>
  <si>
    <t>扣款</t>
  </si>
  <si>
    <t>基数</t>
  </si>
  <si>
    <t>养老</t>
  </si>
  <si>
    <t>医疗</t>
  </si>
  <si>
    <t>失业</t>
  </si>
  <si>
    <t>个人12%</t>
  </si>
  <si>
    <t>通讯费</t>
  </si>
  <si>
    <t>计税工资</t>
  </si>
  <si>
    <t>计税基数</t>
  </si>
  <si>
    <t>档案费</t>
  </si>
  <si>
    <t>个人8%</t>
  </si>
  <si>
    <r>
      <rPr>
        <b/>
        <sz val="11"/>
        <color theme="1"/>
        <rFont val="宋体"/>
        <charset val="134"/>
      </rPr>
      <t>个人</t>
    </r>
    <r>
      <rPr>
        <b/>
        <sz val="11"/>
        <color theme="1"/>
        <rFont val="Heiti SC Light"/>
        <charset val="134"/>
      </rPr>
      <t>2%</t>
    </r>
  </si>
  <si>
    <t>大额</t>
  </si>
  <si>
    <r>
      <rPr>
        <b/>
        <sz val="11"/>
        <color theme="1"/>
        <rFont val="宋体"/>
        <charset val="134"/>
      </rPr>
      <t>个人0.5</t>
    </r>
    <r>
      <rPr>
        <b/>
        <sz val="11"/>
        <color theme="1"/>
        <rFont val="Heiti SC Light"/>
        <charset val="134"/>
      </rPr>
      <t>%</t>
    </r>
  </si>
  <si>
    <t>李天</t>
  </si>
  <si>
    <t>合计</t>
  </si>
  <si>
    <t xml:space="preserve">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</si>
</sst>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_-* #,##0.00_-;\-* #,##0.00_-;_-* &quot;-&quot;??_-;_-@_-"/>
    <numFmt numFmtId="178" formatCode="#,##0.00;[Red]#,##0.00"/>
    <numFmt numFmtId="179" formatCode="_(* #,##0.00_);_(* \(#,##0.00\);_(* &quot;-&quot;??_);_(@_)"/>
  </numFmts>
  <fonts count="34">
    <font>
      <sz val="12"/>
      <color theme="1"/>
      <name val="宋体"/>
      <charset val="134"/>
      <scheme val="minor"/>
    </font>
    <font>
      <sz val="11"/>
      <name val="Heiti SC Light"/>
      <charset val="134"/>
    </font>
    <font>
      <b/>
      <sz val="11"/>
      <name val="Heiti SC Light"/>
      <charset val="134"/>
    </font>
    <font>
      <sz val="11"/>
      <color indexed="8"/>
      <name val="Heiti SC Light"/>
      <charset val="134"/>
    </font>
    <font>
      <b/>
      <sz val="11"/>
      <color indexed="8"/>
      <name val="Heiti SC Light"/>
      <charset val="134"/>
    </font>
    <font>
      <sz val="11"/>
      <color indexed="10"/>
      <name val="Heiti SC Light"/>
      <charset val="134"/>
    </font>
    <font>
      <b/>
      <sz val="20"/>
      <name val="宋体"/>
      <charset val="134"/>
    </font>
    <font>
      <b/>
      <sz val="20"/>
      <name val="Heiti SC Light"/>
      <charset val="134"/>
    </font>
    <font>
      <b/>
      <sz val="11"/>
      <color theme="1"/>
      <name val="Heiti SC Light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Heiti SC Light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9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19" borderId="17" applyNumberFormat="0" applyAlignment="0" applyProtection="0">
      <alignment vertical="center"/>
    </xf>
    <xf numFmtId="0" fontId="31" fillId="19" borderId="14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</cellStyleXfs>
  <cellXfs count="1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</xf>
    <xf numFmtId="0" fontId="11" fillId="0" borderId="7" xfId="0" applyFont="1" applyBorder="1" applyAlignment="1">
      <alignment vertical="center"/>
    </xf>
    <xf numFmtId="43" fontId="1" fillId="2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right" vertical="center"/>
    </xf>
    <xf numFmtId="43" fontId="1" fillId="2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/>
    <xf numFmtId="0" fontId="10" fillId="0" borderId="7" xfId="0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vertical="center"/>
    </xf>
    <xf numFmtId="0" fontId="5" fillId="0" borderId="7" xfId="0" applyFont="1" applyFill="1" applyBorder="1"/>
    <xf numFmtId="43" fontId="1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>
      <alignment vertical="center"/>
    </xf>
    <xf numFmtId="43" fontId="2" fillId="0" borderId="7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43" fontId="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/>
    <xf numFmtId="43" fontId="1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8" fontId="8" fillId="3" borderId="4" xfId="0" applyNumberFormat="1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8" fontId="9" fillId="3" borderId="7" xfId="0" applyNumberFormat="1" applyFont="1" applyFill="1" applyBorder="1" applyAlignment="1">
      <alignment horizontal="center" vertical="center" wrapText="1"/>
    </xf>
    <xf numFmtId="178" fontId="8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43" fontId="1" fillId="2" borderId="7" xfId="0" applyNumberFormat="1" applyFont="1" applyFill="1" applyBorder="1" applyAlignment="1">
      <alignment vertical="center"/>
    </xf>
    <xf numFmtId="43" fontId="1" fillId="2" borderId="7" xfId="0" applyNumberFormat="1" applyFont="1" applyFill="1" applyBorder="1" applyAlignment="1">
      <alignment horizontal="center" vertical="center"/>
    </xf>
    <xf numFmtId="43" fontId="1" fillId="2" borderId="7" xfId="0" applyNumberFormat="1" applyFont="1" applyFill="1" applyBorder="1" applyAlignment="1" applyProtection="1">
      <alignment vertical="center"/>
    </xf>
    <xf numFmtId="43" fontId="1" fillId="2" borderId="7" xfId="0" applyNumberFormat="1" applyFont="1" applyFill="1" applyBorder="1" applyAlignment="1" applyProtection="1">
      <alignment horizontal="left" vertical="center"/>
    </xf>
    <xf numFmtId="17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Fill="1" applyBorder="1"/>
    <xf numFmtId="43" fontId="1" fillId="0" borderId="7" xfId="0" applyNumberFormat="1" applyFont="1" applyFill="1" applyBorder="1" applyAlignment="1">
      <alignment vertical="center"/>
    </xf>
    <xf numFmtId="43" fontId="1" fillId="0" borderId="7" xfId="0" applyNumberFormat="1" applyFont="1" applyFill="1" applyBorder="1" applyAlignment="1" applyProtection="1">
      <alignment horizontal="center" vertical="center"/>
    </xf>
    <xf numFmtId="43" fontId="1" fillId="0" borderId="7" xfId="0" applyNumberFormat="1" applyFont="1" applyFill="1" applyBorder="1" applyAlignment="1" applyProtection="1">
      <alignment vertical="center"/>
    </xf>
    <xf numFmtId="43" fontId="1" fillId="0" borderId="7" xfId="0" applyNumberFormat="1" applyFont="1" applyFill="1" applyBorder="1" applyAlignment="1" applyProtection="1">
      <alignment horizontal="left" vertical="center"/>
    </xf>
    <xf numFmtId="43" fontId="1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43" fontId="2" fillId="0" borderId="7" xfId="0" applyNumberFormat="1" applyFont="1" applyFill="1" applyBorder="1" applyAlignment="1">
      <alignment vertical="center"/>
    </xf>
    <xf numFmtId="43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2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8" fontId="9" fillId="3" borderId="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8" fontId="8" fillId="3" borderId="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3" fontId="1" fillId="2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43" fontId="2" fillId="0" borderId="7" xfId="0" applyNumberFormat="1" applyFont="1" applyFill="1" applyBorder="1" applyAlignment="1" applyProtection="1">
      <alignment vertical="center"/>
    </xf>
    <xf numFmtId="43" fontId="1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 applyProtection="1">
      <alignment vertical="center"/>
    </xf>
    <xf numFmtId="43" fontId="3" fillId="5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3" fontId="1" fillId="0" borderId="7" xfId="0" applyNumberFormat="1" applyFont="1" applyFill="1" applyBorder="1" applyAlignment="1">
      <alignment horizontal="left" vertical="center"/>
    </xf>
    <xf numFmtId="43" fontId="3" fillId="6" borderId="7" xfId="0" applyNumberFormat="1" applyFont="1" applyFill="1" applyBorder="1" applyAlignment="1">
      <alignment vertical="center"/>
    </xf>
    <xf numFmtId="43" fontId="3" fillId="6" borderId="7" xfId="0" applyNumberFormat="1" applyFont="1" applyFill="1" applyBorder="1" applyAlignment="1">
      <alignment horizontal="center" vertical="center"/>
    </xf>
    <xf numFmtId="43" fontId="4" fillId="0" borderId="7" xfId="0" applyNumberFormat="1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8"/>
  <sheetViews>
    <sheetView showGridLines="0" tabSelected="1" zoomScale="70" zoomScaleNormal="70" workbookViewId="0">
      <selection activeCell="O32" sqref="O32"/>
    </sheetView>
  </sheetViews>
  <sheetFormatPr defaultColWidth="10.875" defaultRowHeight="13.5"/>
  <cols>
    <col min="1" max="1" width="5.375" style="10" customWidth="1"/>
    <col min="2" max="2" width="10.25" style="11" customWidth="1"/>
    <col min="3" max="3" width="6.375" style="12" customWidth="1"/>
    <col min="4" max="5" width="11.5" style="13" customWidth="1"/>
    <col min="6" max="6" width="5.125" style="14" customWidth="1"/>
    <col min="7" max="7" width="6.875" style="15" customWidth="1"/>
    <col min="8" max="8" width="5" style="16" customWidth="1"/>
    <col min="9" max="9" width="7.625" style="16" customWidth="1"/>
    <col min="10" max="10" width="9.5" style="13" customWidth="1"/>
    <col min="11" max="11" width="8.5" style="13" customWidth="1"/>
    <col min="12" max="12" width="12" style="13" customWidth="1"/>
    <col min="13" max="13" width="12" style="16" customWidth="1"/>
    <col min="14" max="14" width="9.125" style="13" customWidth="1"/>
    <col min="15" max="15" width="7" style="13" customWidth="1"/>
    <col min="16" max="16" width="5.875" style="13" customWidth="1"/>
    <col min="17" max="17" width="6.875" style="13" customWidth="1"/>
    <col min="18" max="20" width="9.875" style="13" customWidth="1"/>
    <col min="21" max="21" width="9.375" style="16" customWidth="1"/>
    <col min="22" max="22" width="9.375" style="13" customWidth="1"/>
    <col min="23" max="23" width="11.625" style="13" customWidth="1"/>
    <col min="24" max="25" width="11.125" style="13" customWidth="1"/>
    <col min="26" max="26" width="12.375" style="13" customWidth="1"/>
    <col min="27" max="27" width="12" style="13" hidden="1" customWidth="1"/>
    <col min="28" max="28" width="12.375" style="13" customWidth="1"/>
    <col min="29" max="29" width="22" style="13" customWidth="1"/>
    <col min="30" max="16384" width="10.875" style="13"/>
  </cols>
  <sheetData>
    <row r="1" s="1" customFormat="1" ht="39.95" customHeight="1" spans="1:2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="2" customFormat="1" ht="18.95" customHeight="1" spans="1:29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2" t="s">
        <v>6</v>
      </c>
      <c r="G2" s="23"/>
      <c r="H2" s="24"/>
      <c r="I2" s="64" t="s">
        <v>7</v>
      </c>
      <c r="J2" s="65"/>
      <c r="K2" s="66" t="s">
        <v>8</v>
      </c>
      <c r="L2" s="66" t="s">
        <v>9</v>
      </c>
      <c r="M2" s="67" t="s">
        <v>10</v>
      </c>
      <c r="N2" s="23"/>
      <c r="O2" s="23"/>
      <c r="P2" s="23"/>
      <c r="Q2" s="24"/>
      <c r="R2" s="101" t="s">
        <v>11</v>
      </c>
      <c r="S2" s="102"/>
      <c r="T2" s="103" t="s">
        <v>12</v>
      </c>
      <c r="U2" s="21" t="s">
        <v>13</v>
      </c>
      <c r="V2" s="28" t="s">
        <v>14</v>
      </c>
      <c r="W2" s="67" t="s">
        <v>15</v>
      </c>
      <c r="X2" s="23"/>
      <c r="Y2" s="24"/>
      <c r="Z2" s="28" t="s">
        <v>16</v>
      </c>
      <c r="AA2" s="64" t="s">
        <v>17</v>
      </c>
      <c r="AB2" s="66" t="s">
        <v>18</v>
      </c>
      <c r="AC2" s="66" t="s">
        <v>19</v>
      </c>
    </row>
    <row r="3" s="2" customFormat="1" ht="29.1" customHeight="1" spans="1:29">
      <c r="A3" s="25"/>
      <c r="B3" s="26"/>
      <c r="C3" s="26"/>
      <c r="D3" s="27"/>
      <c r="E3" s="27"/>
      <c r="F3" s="28" t="s">
        <v>20</v>
      </c>
      <c r="G3" s="21" t="s">
        <v>21</v>
      </c>
      <c r="H3" s="28" t="s">
        <v>22</v>
      </c>
      <c r="I3" s="68" t="s">
        <v>23</v>
      </c>
      <c r="J3" s="28" t="s">
        <v>24</v>
      </c>
      <c r="K3" s="69"/>
      <c r="L3" s="69"/>
      <c r="M3" s="70" t="s">
        <v>25</v>
      </c>
      <c r="N3" s="71" t="s">
        <v>26</v>
      </c>
      <c r="O3" s="72" t="s">
        <v>27</v>
      </c>
      <c r="P3" s="71"/>
      <c r="Q3" s="71" t="s">
        <v>28</v>
      </c>
      <c r="R3" s="104" t="s">
        <v>25</v>
      </c>
      <c r="S3" s="105" t="s">
        <v>29</v>
      </c>
      <c r="T3" s="103"/>
      <c r="U3" s="106"/>
      <c r="V3" s="27"/>
      <c r="W3" s="28" t="s">
        <v>30</v>
      </c>
      <c r="X3" s="28" t="s">
        <v>31</v>
      </c>
      <c r="Y3" s="28" t="s">
        <v>32</v>
      </c>
      <c r="Z3" s="27"/>
      <c r="AA3" s="28" t="s">
        <v>33</v>
      </c>
      <c r="AB3" s="69"/>
      <c r="AC3" s="69"/>
    </row>
    <row r="4" s="2" customFormat="1" ht="24" customHeight="1" spans="1:29">
      <c r="A4" s="29"/>
      <c r="B4" s="30"/>
      <c r="C4" s="30"/>
      <c r="D4" s="31"/>
      <c r="E4" s="31"/>
      <c r="F4" s="31"/>
      <c r="G4" s="31"/>
      <c r="H4" s="31"/>
      <c r="I4" s="73"/>
      <c r="J4" s="31"/>
      <c r="K4" s="74"/>
      <c r="L4" s="74"/>
      <c r="M4" s="75"/>
      <c r="N4" s="76" t="s">
        <v>34</v>
      </c>
      <c r="O4" s="77" t="s">
        <v>35</v>
      </c>
      <c r="P4" s="76" t="s">
        <v>36</v>
      </c>
      <c r="Q4" s="77" t="s">
        <v>37</v>
      </c>
      <c r="R4" s="107"/>
      <c r="S4" s="108"/>
      <c r="T4" s="103"/>
      <c r="U4" s="109"/>
      <c r="V4" s="31"/>
      <c r="W4" s="31"/>
      <c r="X4" s="31"/>
      <c r="Y4" s="31"/>
      <c r="Z4" s="31"/>
      <c r="AA4" s="31"/>
      <c r="AB4" s="74"/>
      <c r="AC4" s="74"/>
    </row>
    <row r="5" s="3" customFormat="1" ht="24.95" customHeight="1" spans="1:36">
      <c r="A5" s="32">
        <v>1</v>
      </c>
      <c r="B5" s="33"/>
      <c r="C5" s="34" t="s">
        <v>38</v>
      </c>
      <c r="D5" s="35">
        <v>12000</v>
      </c>
      <c r="E5" s="35">
        <v>22</v>
      </c>
      <c r="F5" s="36">
        <v>1000</v>
      </c>
      <c r="G5" s="37">
        <v>0</v>
      </c>
      <c r="H5" s="38">
        <v>0</v>
      </c>
      <c r="I5" s="78">
        <v>4</v>
      </c>
      <c r="J5" s="79">
        <f>ROUND(D5/22/8*I5,2)</f>
        <v>272.73</v>
      </c>
      <c r="K5" s="36">
        <v>0</v>
      </c>
      <c r="L5" s="80">
        <f>D5+F5+G5+H5-J5-K5</f>
        <v>12727.27</v>
      </c>
      <c r="M5" s="81">
        <v>12000</v>
      </c>
      <c r="N5" s="35">
        <f>M5*0.08</f>
        <v>960</v>
      </c>
      <c r="O5" s="82">
        <f>M5*0.02</f>
        <v>240</v>
      </c>
      <c r="P5" s="83">
        <v>6</v>
      </c>
      <c r="Q5" s="83">
        <f>M5*0.005</f>
        <v>60</v>
      </c>
      <c r="R5" s="83">
        <v>12000</v>
      </c>
      <c r="S5" s="82">
        <f>R5*0.12</f>
        <v>1440</v>
      </c>
      <c r="T5" s="80">
        <f>N5+O5+P5+Q5+S5</f>
        <v>2706</v>
      </c>
      <c r="U5" s="81">
        <v>0</v>
      </c>
      <c r="V5" s="110">
        <v>0</v>
      </c>
      <c r="W5" s="82">
        <v>500</v>
      </c>
      <c r="X5" s="80">
        <f>L5-T5-U5-V5+W5</f>
        <v>10521.27</v>
      </c>
      <c r="Y5" s="80">
        <f>X5</f>
        <v>10521.27</v>
      </c>
      <c r="Z5" s="80">
        <f>ROUND(MAX((Y5-5000)*{0.03,0.1,0.2,0.25,0.3,0.35,0.45}-{0,210,1410,2660,4410,7160,15160},0),2)</f>
        <v>342.13</v>
      </c>
      <c r="AA5" s="80"/>
      <c r="AB5" s="115">
        <f>X5-Z5</f>
        <v>10179.14</v>
      </c>
      <c r="AC5" s="116"/>
      <c r="AD5" s="6"/>
      <c r="AE5" s="6"/>
      <c r="AF5" s="6"/>
      <c r="AG5" s="6"/>
      <c r="AH5" s="6"/>
      <c r="AI5" s="6"/>
      <c r="AJ5" s="6"/>
    </row>
    <row r="6" s="3" customFormat="1" ht="24.95" customHeight="1" spans="1:36">
      <c r="A6" s="32"/>
      <c r="B6" s="39"/>
      <c r="C6" s="40"/>
      <c r="D6" s="35"/>
      <c r="E6" s="35"/>
      <c r="F6" s="36"/>
      <c r="G6" s="37"/>
      <c r="H6" s="38"/>
      <c r="I6" s="78"/>
      <c r="J6" s="79"/>
      <c r="K6" s="36"/>
      <c r="L6" s="80"/>
      <c r="M6" s="81"/>
      <c r="N6" s="35"/>
      <c r="O6" s="82"/>
      <c r="P6" s="83"/>
      <c r="Q6" s="83"/>
      <c r="R6" s="83"/>
      <c r="S6" s="82"/>
      <c r="T6" s="80"/>
      <c r="U6" s="81"/>
      <c r="V6" s="110"/>
      <c r="W6" s="82"/>
      <c r="X6" s="80"/>
      <c r="Y6" s="80"/>
      <c r="Z6" s="80"/>
      <c r="AA6" s="80"/>
      <c r="AB6" s="115"/>
      <c r="AC6" s="116"/>
      <c r="AD6" s="6"/>
      <c r="AE6" s="6"/>
      <c r="AF6" s="6"/>
      <c r="AG6" s="6"/>
      <c r="AH6" s="6"/>
      <c r="AI6" s="6"/>
      <c r="AJ6" s="6"/>
    </row>
    <row r="7" s="3" customFormat="1" ht="24.95" customHeight="1" spans="1:36">
      <c r="A7" s="32"/>
      <c r="B7" s="39"/>
      <c r="C7" s="40"/>
      <c r="D7" s="35"/>
      <c r="E7" s="35"/>
      <c r="F7" s="36"/>
      <c r="G7" s="37"/>
      <c r="H7" s="38"/>
      <c r="I7" s="78"/>
      <c r="J7" s="79"/>
      <c r="K7" s="36"/>
      <c r="L7" s="80"/>
      <c r="M7" s="81"/>
      <c r="N7" s="35"/>
      <c r="O7" s="82"/>
      <c r="P7" s="83"/>
      <c r="Q7" s="83"/>
      <c r="R7" s="83"/>
      <c r="S7" s="82"/>
      <c r="T7" s="80"/>
      <c r="U7" s="81"/>
      <c r="V7" s="110"/>
      <c r="W7" s="82"/>
      <c r="X7" s="80"/>
      <c r="Y7" s="80"/>
      <c r="Z7" s="80"/>
      <c r="AA7" s="80"/>
      <c r="AB7" s="115"/>
      <c r="AC7" s="116"/>
      <c r="AD7" s="6"/>
      <c r="AE7" s="6"/>
      <c r="AF7" s="6"/>
      <c r="AG7" s="6"/>
      <c r="AH7" s="6"/>
      <c r="AI7" s="6"/>
      <c r="AJ7" s="6"/>
    </row>
    <row r="8" s="4" customFormat="1" ht="24.95" customHeight="1" spans="1:29">
      <c r="A8" s="32"/>
      <c r="B8" s="39"/>
      <c r="C8" s="40"/>
      <c r="D8" s="35"/>
      <c r="E8" s="35"/>
      <c r="F8" s="37"/>
      <c r="G8" s="37"/>
      <c r="H8" s="38"/>
      <c r="I8" s="78"/>
      <c r="J8" s="79"/>
      <c r="K8" s="37"/>
      <c r="L8" s="80"/>
      <c r="M8" s="81"/>
      <c r="N8" s="35"/>
      <c r="O8" s="82"/>
      <c r="P8" s="83"/>
      <c r="Q8" s="83"/>
      <c r="R8" s="83"/>
      <c r="S8" s="82"/>
      <c r="T8" s="80"/>
      <c r="U8" s="81"/>
      <c r="V8" s="80"/>
      <c r="W8" s="82"/>
      <c r="X8" s="80"/>
      <c r="Y8" s="80"/>
      <c r="Z8" s="80"/>
      <c r="AA8" s="80"/>
      <c r="AB8" s="115"/>
      <c r="AC8" s="116"/>
    </row>
    <row r="9" s="3" customFormat="1" ht="24.95" customHeight="1" spans="1:36">
      <c r="A9" s="32"/>
      <c r="B9" s="39"/>
      <c r="C9" s="40"/>
      <c r="D9" s="35"/>
      <c r="E9" s="35"/>
      <c r="F9" s="36"/>
      <c r="G9" s="37"/>
      <c r="H9" s="38"/>
      <c r="I9" s="78"/>
      <c r="J9" s="79"/>
      <c r="K9" s="36"/>
      <c r="L9" s="80"/>
      <c r="M9" s="81"/>
      <c r="N9" s="35"/>
      <c r="O9" s="82"/>
      <c r="P9" s="83"/>
      <c r="Q9" s="83"/>
      <c r="R9" s="83"/>
      <c r="S9" s="82"/>
      <c r="T9" s="80"/>
      <c r="U9" s="81"/>
      <c r="V9" s="110"/>
      <c r="W9" s="82"/>
      <c r="X9" s="80"/>
      <c r="Y9" s="80"/>
      <c r="Z9" s="80"/>
      <c r="AA9" s="80"/>
      <c r="AB9" s="115"/>
      <c r="AC9" s="116"/>
      <c r="AD9" s="6"/>
      <c r="AE9" s="6"/>
      <c r="AF9" s="6"/>
      <c r="AG9" s="6"/>
      <c r="AH9" s="6"/>
      <c r="AI9" s="6"/>
      <c r="AJ9" s="6"/>
    </row>
    <row r="10" s="3" customFormat="1" ht="24.95" customHeight="1" spans="1:36">
      <c r="A10" s="32"/>
      <c r="B10" s="39"/>
      <c r="C10" s="40"/>
      <c r="D10" s="35"/>
      <c r="E10" s="35"/>
      <c r="F10" s="36"/>
      <c r="G10" s="37"/>
      <c r="H10" s="38"/>
      <c r="I10" s="78"/>
      <c r="J10" s="79"/>
      <c r="K10" s="36"/>
      <c r="L10" s="80"/>
      <c r="M10" s="81"/>
      <c r="N10" s="35"/>
      <c r="O10" s="82"/>
      <c r="P10" s="83"/>
      <c r="Q10" s="83"/>
      <c r="R10" s="83"/>
      <c r="S10" s="82"/>
      <c r="T10" s="80"/>
      <c r="U10" s="81"/>
      <c r="V10" s="110"/>
      <c r="W10" s="82"/>
      <c r="X10" s="80"/>
      <c r="Y10" s="80"/>
      <c r="Z10" s="80"/>
      <c r="AA10" s="80"/>
      <c r="AB10" s="115"/>
      <c r="AC10" s="116"/>
      <c r="AD10" s="6"/>
      <c r="AE10" s="6"/>
      <c r="AF10" s="6"/>
      <c r="AG10" s="6"/>
      <c r="AH10" s="6"/>
      <c r="AI10" s="6"/>
      <c r="AJ10" s="6"/>
    </row>
    <row r="11" s="3" customFormat="1" ht="24.95" customHeight="1" spans="1:36">
      <c r="A11" s="32"/>
      <c r="B11" s="33"/>
      <c r="C11" s="34"/>
      <c r="D11" s="35"/>
      <c r="E11" s="35"/>
      <c r="F11" s="36"/>
      <c r="G11" s="37"/>
      <c r="H11" s="38"/>
      <c r="I11" s="78"/>
      <c r="J11" s="79"/>
      <c r="K11" s="36"/>
      <c r="L11" s="80"/>
      <c r="M11" s="81"/>
      <c r="N11" s="35"/>
      <c r="O11" s="82"/>
      <c r="P11" s="83"/>
      <c r="Q11" s="83"/>
      <c r="R11" s="83"/>
      <c r="S11" s="82"/>
      <c r="T11" s="80"/>
      <c r="U11" s="81"/>
      <c r="V11" s="110"/>
      <c r="W11" s="82"/>
      <c r="X11" s="80"/>
      <c r="Y11" s="80"/>
      <c r="Z11" s="80"/>
      <c r="AA11" s="80"/>
      <c r="AB11" s="115"/>
      <c r="AC11" s="116"/>
      <c r="AD11" s="6"/>
      <c r="AE11" s="6"/>
      <c r="AF11" s="6"/>
      <c r="AG11" s="6"/>
      <c r="AH11" s="6"/>
      <c r="AI11" s="6"/>
      <c r="AJ11" s="6"/>
    </row>
    <row r="12" s="3" customFormat="1" ht="24.95" customHeight="1" spans="1:36">
      <c r="A12" s="32"/>
      <c r="B12" s="39"/>
      <c r="C12" s="40"/>
      <c r="D12" s="35"/>
      <c r="E12" s="35"/>
      <c r="F12" s="36"/>
      <c r="G12" s="37"/>
      <c r="H12" s="38"/>
      <c r="I12" s="78"/>
      <c r="J12" s="79"/>
      <c r="K12" s="36"/>
      <c r="L12" s="80"/>
      <c r="M12" s="81"/>
      <c r="N12" s="35"/>
      <c r="O12" s="82"/>
      <c r="P12" s="83"/>
      <c r="Q12" s="83"/>
      <c r="R12" s="83"/>
      <c r="S12" s="82"/>
      <c r="T12" s="80"/>
      <c r="U12" s="81"/>
      <c r="V12" s="110"/>
      <c r="W12" s="82"/>
      <c r="X12" s="80"/>
      <c r="Y12" s="80"/>
      <c r="Z12" s="80"/>
      <c r="AA12" s="80"/>
      <c r="AB12" s="115"/>
      <c r="AC12" s="116"/>
      <c r="AD12" s="6"/>
      <c r="AE12" s="6"/>
      <c r="AF12" s="6"/>
      <c r="AG12" s="6"/>
      <c r="AH12" s="6"/>
      <c r="AI12" s="6"/>
      <c r="AJ12" s="6"/>
    </row>
    <row r="13" s="3" customFormat="1" ht="24.95" customHeight="1" spans="1:36">
      <c r="A13" s="32"/>
      <c r="B13" s="39"/>
      <c r="C13" s="40"/>
      <c r="D13" s="35"/>
      <c r="E13" s="35"/>
      <c r="F13" s="36"/>
      <c r="G13" s="37"/>
      <c r="H13" s="38"/>
      <c r="I13" s="84"/>
      <c r="J13" s="79"/>
      <c r="K13" s="36"/>
      <c r="L13" s="80"/>
      <c r="M13" s="81"/>
      <c r="N13" s="35"/>
      <c r="O13" s="82"/>
      <c r="P13" s="83"/>
      <c r="Q13" s="83"/>
      <c r="R13" s="83"/>
      <c r="S13" s="82"/>
      <c r="T13" s="80"/>
      <c r="U13" s="81"/>
      <c r="V13" s="110"/>
      <c r="W13" s="82"/>
      <c r="X13" s="80"/>
      <c r="Y13" s="80"/>
      <c r="Z13" s="80"/>
      <c r="AA13" s="80"/>
      <c r="AB13" s="115"/>
      <c r="AC13" s="116"/>
      <c r="AD13" s="6"/>
      <c r="AE13" s="6"/>
      <c r="AF13" s="6"/>
      <c r="AG13" s="6"/>
      <c r="AH13" s="6"/>
      <c r="AI13" s="6"/>
      <c r="AJ13" s="6"/>
    </row>
    <row r="14" ht="24.95" customHeight="1" spans="1:29">
      <c r="A14" s="32"/>
      <c r="B14" s="34"/>
      <c r="C14" s="40"/>
      <c r="D14" s="35"/>
      <c r="E14" s="35"/>
      <c r="F14" s="41"/>
      <c r="G14" s="37"/>
      <c r="H14" s="38"/>
      <c r="I14" s="84"/>
      <c r="J14" s="79"/>
      <c r="K14" s="85"/>
      <c r="L14" s="80"/>
      <c r="M14" s="81"/>
      <c r="N14" s="35"/>
      <c r="O14" s="82"/>
      <c r="P14" s="83"/>
      <c r="Q14" s="83"/>
      <c r="R14" s="83"/>
      <c r="S14" s="82"/>
      <c r="T14" s="80"/>
      <c r="U14" s="111"/>
      <c r="V14" s="85"/>
      <c r="W14" s="82"/>
      <c r="X14" s="80"/>
      <c r="Y14" s="110"/>
      <c r="Z14" s="80"/>
      <c r="AA14" s="85"/>
      <c r="AB14" s="115"/>
      <c r="AC14" s="85"/>
    </row>
    <row r="15" ht="24.95" customHeight="1" spans="1:29">
      <c r="A15" s="32"/>
      <c r="B15" s="39"/>
      <c r="C15" s="40"/>
      <c r="D15" s="35"/>
      <c r="E15" s="35"/>
      <c r="F15" s="41"/>
      <c r="G15" s="37"/>
      <c r="H15" s="38"/>
      <c r="I15" s="84"/>
      <c r="J15" s="79"/>
      <c r="K15" s="85"/>
      <c r="L15" s="80"/>
      <c r="M15" s="81"/>
      <c r="N15" s="35"/>
      <c r="O15" s="82"/>
      <c r="P15" s="83"/>
      <c r="Q15" s="83"/>
      <c r="R15" s="83"/>
      <c r="S15" s="82"/>
      <c r="T15" s="87"/>
      <c r="U15" s="111"/>
      <c r="V15" s="85"/>
      <c r="W15" s="82"/>
      <c r="X15" s="80"/>
      <c r="Y15" s="110"/>
      <c r="Z15" s="80"/>
      <c r="AA15" s="85"/>
      <c r="AB15" s="115"/>
      <c r="AC15" s="85"/>
    </row>
    <row r="16" s="5" customFormat="1" ht="24.95" customHeight="1" spans="1:29">
      <c r="A16" s="32"/>
      <c r="B16" s="42"/>
      <c r="C16" s="43"/>
      <c r="D16" s="35"/>
      <c r="E16" s="35"/>
      <c r="F16" s="44"/>
      <c r="G16" s="45"/>
      <c r="H16" s="46"/>
      <c r="I16" s="46"/>
      <c r="J16" s="79"/>
      <c r="K16" s="86"/>
      <c r="L16" s="87"/>
      <c r="M16" s="48"/>
      <c r="N16" s="88"/>
      <c r="O16" s="89"/>
      <c r="P16" s="90"/>
      <c r="Q16" s="90"/>
      <c r="R16" s="90"/>
      <c r="S16" s="89"/>
      <c r="T16" s="87"/>
      <c r="U16" s="46"/>
      <c r="V16" s="86"/>
      <c r="W16" s="89"/>
      <c r="X16" s="87"/>
      <c r="Y16" s="117"/>
      <c r="Z16" s="87"/>
      <c r="AA16" s="86"/>
      <c r="AB16" s="118"/>
      <c r="AC16" s="86"/>
    </row>
    <row r="17" s="6" customFormat="1" ht="24.95" customHeight="1" spans="1:29">
      <c r="A17" s="32"/>
      <c r="B17" s="33"/>
      <c r="C17" s="40"/>
      <c r="D17" s="35"/>
      <c r="E17" s="35"/>
      <c r="F17" s="36"/>
      <c r="G17" s="37"/>
      <c r="H17" s="38"/>
      <c r="I17" s="84"/>
      <c r="J17" s="79"/>
      <c r="K17" s="36"/>
      <c r="L17" s="80"/>
      <c r="M17" s="81"/>
      <c r="N17" s="35"/>
      <c r="O17" s="82"/>
      <c r="P17" s="83"/>
      <c r="Q17" s="83"/>
      <c r="R17" s="83"/>
      <c r="S17" s="82"/>
      <c r="T17" s="80"/>
      <c r="U17" s="81"/>
      <c r="V17" s="110"/>
      <c r="W17" s="82"/>
      <c r="X17" s="80"/>
      <c r="Y17" s="80"/>
      <c r="Z17" s="80"/>
      <c r="AA17" s="80"/>
      <c r="AB17" s="115"/>
      <c r="AC17" s="116"/>
    </row>
    <row r="18" s="3" customFormat="1" ht="24.95" customHeight="1" spans="1:36">
      <c r="A18" s="32"/>
      <c r="B18" s="39"/>
      <c r="C18" s="40"/>
      <c r="D18" s="35"/>
      <c r="E18" s="35"/>
      <c r="F18" s="36"/>
      <c r="G18" s="37"/>
      <c r="H18" s="38"/>
      <c r="I18" s="84"/>
      <c r="J18" s="79"/>
      <c r="K18" s="36"/>
      <c r="L18" s="80"/>
      <c r="M18" s="81"/>
      <c r="N18" s="35"/>
      <c r="O18" s="82"/>
      <c r="P18" s="83"/>
      <c r="Q18" s="83"/>
      <c r="R18" s="83"/>
      <c r="S18" s="82"/>
      <c r="T18" s="80"/>
      <c r="U18" s="81"/>
      <c r="V18" s="110"/>
      <c r="W18" s="82"/>
      <c r="X18" s="80"/>
      <c r="Y18" s="80"/>
      <c r="Z18" s="80"/>
      <c r="AA18" s="80"/>
      <c r="AB18" s="115"/>
      <c r="AC18" s="116"/>
      <c r="AD18" s="6"/>
      <c r="AE18" s="6"/>
      <c r="AF18" s="6"/>
      <c r="AG18" s="6"/>
      <c r="AH18" s="6"/>
      <c r="AI18" s="6"/>
      <c r="AJ18" s="6"/>
    </row>
    <row r="19" ht="24.95" customHeight="1" spans="1:29">
      <c r="A19" s="32"/>
      <c r="B19" s="39"/>
      <c r="C19" s="40"/>
      <c r="D19" s="35"/>
      <c r="E19" s="35"/>
      <c r="F19" s="41"/>
      <c r="G19" s="37"/>
      <c r="H19" s="46"/>
      <c r="I19" s="84"/>
      <c r="J19" s="79"/>
      <c r="K19" s="85"/>
      <c r="L19" s="80"/>
      <c r="M19" s="81"/>
      <c r="N19" s="35"/>
      <c r="O19" s="82"/>
      <c r="P19" s="83"/>
      <c r="Q19" s="83"/>
      <c r="R19" s="83"/>
      <c r="S19" s="82"/>
      <c r="T19" s="80"/>
      <c r="U19" s="111"/>
      <c r="V19" s="85"/>
      <c r="W19" s="82"/>
      <c r="X19" s="80"/>
      <c r="Y19" s="110"/>
      <c r="Z19" s="80"/>
      <c r="AA19" s="85"/>
      <c r="AB19" s="115"/>
      <c r="AC19" s="85"/>
    </row>
    <row r="20" ht="24.95" customHeight="1" spans="1:29">
      <c r="A20" s="32"/>
      <c r="B20" s="39"/>
      <c r="C20" s="40"/>
      <c r="D20" s="35"/>
      <c r="E20" s="35"/>
      <c r="F20" s="41"/>
      <c r="G20" s="37"/>
      <c r="H20" s="46"/>
      <c r="I20" s="84"/>
      <c r="J20" s="79"/>
      <c r="K20" s="85"/>
      <c r="L20" s="80"/>
      <c r="M20" s="81"/>
      <c r="N20" s="35"/>
      <c r="O20" s="82"/>
      <c r="P20" s="83"/>
      <c r="Q20" s="83"/>
      <c r="R20" s="83"/>
      <c r="S20" s="82"/>
      <c r="T20" s="80"/>
      <c r="U20" s="111"/>
      <c r="V20" s="85"/>
      <c r="W20" s="82"/>
      <c r="X20" s="80"/>
      <c r="Y20" s="110"/>
      <c r="Z20" s="80"/>
      <c r="AA20" s="85"/>
      <c r="AB20" s="115"/>
      <c r="AC20" s="85"/>
    </row>
    <row r="21" s="7" customFormat="1" ht="24.95" customHeight="1" spans="1:29">
      <c r="A21" s="32"/>
      <c r="B21" s="42"/>
      <c r="C21" s="43"/>
      <c r="D21" s="35"/>
      <c r="E21" s="35"/>
      <c r="F21" s="47"/>
      <c r="G21" s="48"/>
      <c r="H21" s="46"/>
      <c r="I21" s="48"/>
      <c r="J21" s="79"/>
      <c r="K21" s="46"/>
      <c r="L21" s="48"/>
      <c r="M21" s="48"/>
      <c r="N21" s="88"/>
      <c r="O21" s="89"/>
      <c r="P21" s="90"/>
      <c r="Q21" s="90"/>
      <c r="R21" s="90"/>
      <c r="S21" s="89"/>
      <c r="T21" s="87"/>
      <c r="U21" s="38"/>
      <c r="V21" s="46"/>
      <c r="W21" s="88"/>
      <c r="X21" s="48"/>
      <c r="Y21" s="48"/>
      <c r="Z21" s="48"/>
      <c r="AA21" s="46"/>
      <c r="AB21" s="119"/>
      <c r="AC21" s="46"/>
    </row>
    <row r="22" s="7" customFormat="1" ht="24.95" customHeight="1" spans="1:29">
      <c r="A22" s="32"/>
      <c r="B22" s="42"/>
      <c r="C22" s="43"/>
      <c r="D22" s="35"/>
      <c r="E22" s="35"/>
      <c r="F22" s="47"/>
      <c r="G22" s="48"/>
      <c r="H22" s="46"/>
      <c r="I22" s="48"/>
      <c r="J22" s="79"/>
      <c r="K22" s="46"/>
      <c r="L22" s="48"/>
      <c r="M22" s="48"/>
      <c r="N22" s="88"/>
      <c r="O22" s="89"/>
      <c r="P22" s="90"/>
      <c r="Q22" s="90"/>
      <c r="R22" s="90"/>
      <c r="S22" s="89"/>
      <c r="T22" s="87"/>
      <c r="U22" s="46"/>
      <c r="V22" s="46"/>
      <c r="W22" s="88"/>
      <c r="X22" s="48"/>
      <c r="Y22" s="48"/>
      <c r="Z22" s="48"/>
      <c r="AA22" s="46"/>
      <c r="AB22" s="119"/>
      <c r="AC22" s="46"/>
    </row>
    <row r="23" s="3" customFormat="1" ht="24.95" customHeight="1" spans="1:36">
      <c r="A23" s="32"/>
      <c r="B23" s="39"/>
      <c r="C23" s="40"/>
      <c r="D23" s="35"/>
      <c r="E23" s="35"/>
      <c r="F23" s="36"/>
      <c r="G23" s="37"/>
      <c r="H23" s="38"/>
      <c r="I23" s="84"/>
      <c r="J23" s="79"/>
      <c r="K23" s="36"/>
      <c r="L23" s="80"/>
      <c r="M23" s="81"/>
      <c r="N23" s="35"/>
      <c r="O23" s="82"/>
      <c r="P23" s="83"/>
      <c r="Q23" s="83"/>
      <c r="R23" s="83"/>
      <c r="S23" s="82"/>
      <c r="T23" s="80"/>
      <c r="U23" s="81"/>
      <c r="V23" s="110"/>
      <c r="W23" s="82"/>
      <c r="X23" s="80"/>
      <c r="Y23" s="80"/>
      <c r="Z23" s="80"/>
      <c r="AA23" s="80"/>
      <c r="AB23" s="115"/>
      <c r="AC23" s="116"/>
      <c r="AD23" s="6"/>
      <c r="AE23" s="6"/>
      <c r="AF23" s="6"/>
      <c r="AG23" s="6"/>
      <c r="AH23" s="6"/>
      <c r="AI23" s="6"/>
      <c r="AJ23" s="6"/>
    </row>
    <row r="24" s="3" customFormat="1" ht="24.95" customHeight="1" spans="1:36">
      <c r="A24" s="32"/>
      <c r="B24" s="39"/>
      <c r="C24" s="40"/>
      <c r="D24" s="35"/>
      <c r="E24" s="35"/>
      <c r="F24" s="36"/>
      <c r="G24" s="37"/>
      <c r="H24" s="38"/>
      <c r="I24" s="84"/>
      <c r="J24" s="79"/>
      <c r="K24" s="36"/>
      <c r="L24" s="80"/>
      <c r="M24" s="81"/>
      <c r="N24" s="35"/>
      <c r="O24" s="82"/>
      <c r="P24" s="83"/>
      <c r="Q24" s="83"/>
      <c r="R24" s="83"/>
      <c r="S24" s="82"/>
      <c r="T24" s="80"/>
      <c r="U24" s="81"/>
      <c r="V24" s="110"/>
      <c r="W24" s="82"/>
      <c r="X24" s="80"/>
      <c r="Y24" s="80"/>
      <c r="Z24" s="80"/>
      <c r="AA24" s="80"/>
      <c r="AB24" s="115"/>
      <c r="AC24" s="116"/>
      <c r="AD24" s="6"/>
      <c r="AE24" s="6"/>
      <c r="AF24" s="6"/>
      <c r="AG24" s="6"/>
      <c r="AH24" s="6"/>
      <c r="AI24" s="6"/>
      <c r="AJ24" s="6"/>
    </row>
    <row r="25" s="3" customFormat="1" ht="24.95" customHeight="1" spans="1:36">
      <c r="A25" s="32"/>
      <c r="B25" s="39"/>
      <c r="C25" s="40"/>
      <c r="D25" s="35"/>
      <c r="E25" s="35"/>
      <c r="F25" s="36"/>
      <c r="G25" s="37"/>
      <c r="H25" s="38"/>
      <c r="I25" s="84"/>
      <c r="J25" s="79"/>
      <c r="K25" s="36"/>
      <c r="L25" s="80"/>
      <c r="M25" s="81"/>
      <c r="N25" s="35"/>
      <c r="O25" s="82"/>
      <c r="P25" s="83"/>
      <c r="Q25" s="83"/>
      <c r="R25" s="83"/>
      <c r="S25" s="82"/>
      <c r="T25" s="80"/>
      <c r="U25" s="81"/>
      <c r="V25" s="110"/>
      <c r="W25" s="82"/>
      <c r="X25" s="80"/>
      <c r="Y25" s="80"/>
      <c r="Z25" s="80"/>
      <c r="AA25" s="80"/>
      <c r="AB25" s="115"/>
      <c r="AC25" s="116"/>
      <c r="AD25" s="6"/>
      <c r="AE25" s="6"/>
      <c r="AF25" s="6"/>
      <c r="AG25" s="6"/>
      <c r="AH25" s="6"/>
      <c r="AI25" s="6"/>
      <c r="AJ25" s="6"/>
    </row>
    <row r="26" s="7" customFormat="1" ht="24.95" customHeight="1" spans="1:29">
      <c r="A26" s="32"/>
      <c r="B26" s="42"/>
      <c r="C26" s="43"/>
      <c r="D26" s="35"/>
      <c r="E26" s="35"/>
      <c r="F26" s="47"/>
      <c r="G26" s="48"/>
      <c r="H26" s="46"/>
      <c r="I26" s="48"/>
      <c r="J26" s="79"/>
      <c r="K26" s="46"/>
      <c r="L26" s="48"/>
      <c r="M26" s="91"/>
      <c r="N26" s="92"/>
      <c r="O26" s="92"/>
      <c r="P26" s="92"/>
      <c r="Q26" s="92"/>
      <c r="R26" s="92"/>
      <c r="S26" s="92"/>
      <c r="T26" s="91"/>
      <c r="U26" s="46"/>
      <c r="V26" s="46"/>
      <c r="W26" s="88"/>
      <c r="X26" s="48"/>
      <c r="Y26" s="48"/>
      <c r="Z26" s="48"/>
      <c r="AA26" s="46"/>
      <c r="AB26" s="119"/>
      <c r="AC26" s="46"/>
    </row>
    <row r="27" s="5" customFormat="1" ht="24.95" customHeight="1" spans="1:29">
      <c r="A27" s="32"/>
      <c r="B27" s="49"/>
      <c r="C27" s="50"/>
      <c r="D27" s="35"/>
      <c r="E27" s="35"/>
      <c r="F27" s="44"/>
      <c r="G27" s="45"/>
      <c r="H27" s="46"/>
      <c r="I27" s="93"/>
      <c r="J27" s="79"/>
      <c r="K27" s="86"/>
      <c r="L27" s="87"/>
      <c r="M27" s="48"/>
      <c r="N27" s="86"/>
      <c r="O27" s="86"/>
      <c r="P27" s="86"/>
      <c r="Q27" s="86"/>
      <c r="R27" s="86"/>
      <c r="S27" s="86"/>
      <c r="T27" s="87"/>
      <c r="U27" s="46"/>
      <c r="V27" s="86"/>
      <c r="W27" s="89"/>
      <c r="X27" s="87"/>
      <c r="Y27" s="117"/>
      <c r="Z27" s="87"/>
      <c r="AA27" s="86"/>
      <c r="AB27" s="118"/>
      <c r="AC27" s="86"/>
    </row>
    <row r="28" s="8" customFormat="1" ht="24.95" customHeight="1" spans="1:29">
      <c r="A28" s="51"/>
      <c r="B28" s="52" t="s">
        <v>39</v>
      </c>
      <c r="C28" s="53"/>
      <c r="D28" s="54">
        <f>SUM(D5:D27)</f>
        <v>12000</v>
      </c>
      <c r="E28" s="54"/>
      <c r="F28" s="55"/>
      <c r="G28" s="45"/>
      <c r="H28" s="56"/>
      <c r="I28" s="56"/>
      <c r="J28" s="94"/>
      <c r="K28" s="94"/>
      <c r="L28" s="95">
        <f>SUM(L5:L27)</f>
        <v>12727.27</v>
      </c>
      <c r="M28" s="96"/>
      <c r="N28" s="94"/>
      <c r="O28" s="94"/>
      <c r="P28" s="94"/>
      <c r="Q28" s="94"/>
      <c r="R28" s="94"/>
      <c r="S28" s="87">
        <f t="shared" ref="S28:AB28" si="0">SUM(S5:S27)</f>
        <v>1440</v>
      </c>
      <c r="T28" s="87">
        <f t="shared" si="0"/>
        <v>2706</v>
      </c>
      <c r="U28" s="48">
        <f t="shared" si="0"/>
        <v>0</v>
      </c>
      <c r="V28" s="87">
        <f t="shared" si="0"/>
        <v>0</v>
      </c>
      <c r="W28" s="112">
        <f t="shared" si="0"/>
        <v>500</v>
      </c>
      <c r="X28" s="112">
        <f t="shared" si="0"/>
        <v>10521.27</v>
      </c>
      <c r="Y28" s="112">
        <f t="shared" si="0"/>
        <v>10521.27</v>
      </c>
      <c r="Z28" s="112">
        <f t="shared" si="0"/>
        <v>342.13</v>
      </c>
      <c r="AA28" s="112">
        <f t="shared" si="0"/>
        <v>0</v>
      </c>
      <c r="AB28" s="120">
        <f t="shared" si="0"/>
        <v>10179.14</v>
      </c>
      <c r="AC28" s="94"/>
    </row>
    <row r="29" s="9" customFormat="1" spans="1:29">
      <c r="A29" s="57"/>
      <c r="B29" s="58"/>
      <c r="C29" s="59"/>
      <c r="D29" s="60"/>
      <c r="E29" s="60"/>
      <c r="F29" s="61"/>
      <c r="G29" s="62"/>
      <c r="H29" s="63"/>
      <c r="I29" s="97"/>
      <c r="J29" s="98"/>
      <c r="K29" s="98"/>
      <c r="L29" s="99"/>
      <c r="M29" s="100"/>
      <c r="N29" s="98"/>
      <c r="O29" s="98"/>
      <c r="P29" s="98"/>
      <c r="Q29" s="98"/>
      <c r="R29" s="98"/>
      <c r="S29" s="98"/>
      <c r="T29" s="113"/>
      <c r="U29" s="97"/>
      <c r="V29" s="98"/>
      <c r="W29" s="114"/>
      <c r="X29" s="114"/>
      <c r="Y29" s="114"/>
      <c r="Z29" s="114"/>
      <c r="AA29" s="114"/>
      <c r="AB29" s="114"/>
      <c r="AC29" s="98"/>
    </row>
    <row r="30" spans="8:8">
      <c r="H30" s="7"/>
    </row>
    <row r="31" spans="8:8">
      <c r="H31" s="7"/>
    </row>
    <row r="32" spans="8:10">
      <c r="H32" s="7"/>
      <c r="J32" s="13" t="s">
        <v>40</v>
      </c>
    </row>
    <row r="33" spans="8:8">
      <c r="H33" s="7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  <row r="47" spans="8:8">
      <c r="H47" s="7"/>
    </row>
    <row r="48" spans="8:8">
      <c r="H48" s="7"/>
    </row>
    <row r="49" spans="8:8">
      <c r="H49" s="7"/>
    </row>
    <row r="50" spans="8:8">
      <c r="H50" s="7"/>
    </row>
    <row r="51" spans="8:8">
      <c r="H51" s="7"/>
    </row>
    <row r="52" spans="8:8">
      <c r="H52" s="7"/>
    </row>
    <row r="53" spans="8:8">
      <c r="H53" s="7"/>
    </row>
    <row r="54" spans="8:8">
      <c r="H54" s="7"/>
    </row>
    <row r="55" spans="8:8">
      <c r="H55" s="7"/>
    </row>
    <row r="56" spans="8:8">
      <c r="H56" s="7"/>
    </row>
    <row r="57" spans="8:8">
      <c r="H57" s="7"/>
    </row>
    <row r="58" spans="8:8">
      <c r="H58" s="7"/>
    </row>
    <row r="59" spans="8:8">
      <c r="H59" s="7"/>
    </row>
    <row r="60" spans="8:8">
      <c r="H60" s="7"/>
    </row>
    <row r="61" spans="8:8">
      <c r="H61" s="7"/>
    </row>
    <row r="62" spans="8:8">
      <c r="H62" s="7"/>
    </row>
    <row r="63" spans="8:8">
      <c r="H63" s="7"/>
    </row>
    <row r="64" spans="8:8">
      <c r="H64" s="7"/>
    </row>
    <row r="65" spans="8:8">
      <c r="H65" s="7"/>
    </row>
    <row r="66" spans="8:8">
      <c r="H66" s="7"/>
    </row>
    <row r="67" spans="8:8">
      <c r="H67" s="7"/>
    </row>
    <row r="68" spans="8:8">
      <c r="H68" s="7"/>
    </row>
    <row r="69" spans="8:8">
      <c r="H69" s="7"/>
    </row>
    <row r="70" spans="8:8">
      <c r="H70" s="7"/>
    </row>
    <row r="71" spans="8:8">
      <c r="H71" s="7"/>
    </row>
    <row r="72" spans="8:8">
      <c r="H72" s="7"/>
    </row>
    <row r="73" spans="8:8">
      <c r="H73" s="7"/>
    </row>
    <row r="74" spans="8:8">
      <c r="H74" s="7"/>
    </row>
    <row r="75" spans="8:8">
      <c r="H75" s="7"/>
    </row>
    <row r="76" spans="8:8">
      <c r="H76" s="7"/>
    </row>
    <row r="77" spans="8:8">
      <c r="H77" s="7"/>
    </row>
    <row r="78" spans="8:8">
      <c r="H78" s="7"/>
    </row>
    <row r="79" spans="8:8">
      <c r="H79" s="7"/>
    </row>
    <row r="80" spans="8:8">
      <c r="H80" s="7"/>
    </row>
    <row r="81" spans="8:8">
      <c r="H81" s="7"/>
    </row>
    <row r="82" spans="8:8">
      <c r="H82" s="7"/>
    </row>
    <row r="83" spans="8:8">
      <c r="H83" s="7"/>
    </row>
    <row r="84" spans="8:8">
      <c r="H84" s="7"/>
    </row>
    <row r="85" spans="8:8">
      <c r="H85" s="7"/>
    </row>
    <row r="86" spans="8:8">
      <c r="H86" s="7"/>
    </row>
    <row r="87" spans="8:8">
      <c r="H87" s="7"/>
    </row>
    <row r="88" spans="8:8">
      <c r="H88" s="7"/>
    </row>
    <row r="89" spans="8:8">
      <c r="H89" s="7"/>
    </row>
    <row r="90" spans="8:8">
      <c r="H90" s="7"/>
    </row>
    <row r="91" spans="8:8">
      <c r="H91" s="7"/>
    </row>
    <row r="92" spans="8:8">
      <c r="H92" s="7"/>
    </row>
    <row r="93" spans="8:8">
      <c r="H93" s="7"/>
    </row>
    <row r="94" spans="8:8">
      <c r="H94" s="7"/>
    </row>
    <row r="95" spans="8:8">
      <c r="H95" s="7"/>
    </row>
    <row r="96" spans="8:8">
      <c r="H96" s="7"/>
    </row>
    <row r="97" spans="8:8">
      <c r="H97" s="7"/>
    </row>
    <row r="98" spans="8:8">
      <c r="H98" s="7"/>
    </row>
  </sheetData>
  <mergeCells count="32">
    <mergeCell ref="A1:AB1"/>
    <mergeCell ref="F2:H2"/>
    <mergeCell ref="I2:J2"/>
    <mergeCell ref="M2:Q2"/>
    <mergeCell ref="R2:S2"/>
    <mergeCell ref="W2:Y2"/>
    <mergeCell ref="O3:P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2:K4"/>
    <mergeCell ref="L2:L4"/>
    <mergeCell ref="M3:M4"/>
    <mergeCell ref="R3:R4"/>
    <mergeCell ref="S3:S4"/>
    <mergeCell ref="T2:T4"/>
    <mergeCell ref="U2:U4"/>
    <mergeCell ref="V2:V4"/>
    <mergeCell ref="W3:W4"/>
    <mergeCell ref="X3:X4"/>
    <mergeCell ref="Y3:Y4"/>
    <mergeCell ref="Z2:Z4"/>
    <mergeCell ref="AA3:AA4"/>
    <mergeCell ref="AB2:AB4"/>
    <mergeCell ref="AC2:AC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周譞</dc:creator>
  <cp:lastModifiedBy>@ DGUA</cp:lastModifiedBy>
  <dcterms:created xsi:type="dcterms:W3CDTF">2015-05-07T16:11:00Z</dcterms:created>
  <dcterms:modified xsi:type="dcterms:W3CDTF">2021-07-29T05:36:54Z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