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薪酬统计表" sheetId="1" r:id="rId1"/>
    <sheet name="薪酬制度" sheetId="2" r:id="rId2"/>
  </sheets>
  <calcPr calcId="144525"/>
</workbook>
</file>

<file path=xl/comments1.xml><?xml version="1.0" encoding="utf-8"?>
<comments xmlns="http://schemas.openxmlformats.org/spreadsheetml/2006/main">
  <authors>
    <author>angelina</author>
  </authors>
  <commentList>
    <comment ref="G2" authorId="0">
      <text>
        <r>
          <rPr>
            <b/>
            <sz val="9"/>
            <rFont val="宋体"/>
            <charset val="134"/>
          </rPr>
          <t>angelina:</t>
        </r>
        <r>
          <rPr>
            <sz val="9"/>
            <rFont val="宋体"/>
            <charset val="134"/>
          </rPr>
          <t xml:space="preserve">
客户可根据员工的表现情况设定月度奖金，例如：
员工的销售额情况、员工的出勤情况、员工的业绩进步情况等；</t>
        </r>
      </text>
    </comment>
    <comment ref="H2" authorId="0">
      <text>
        <r>
          <rPr>
            <b/>
            <sz val="9"/>
            <rFont val="宋体"/>
            <charset val="134"/>
          </rPr>
          <t>angelina:</t>
        </r>
        <r>
          <rPr>
            <sz val="9"/>
            <rFont val="宋体"/>
            <charset val="134"/>
          </rPr>
          <t xml:space="preserve">
月度津贴例如：
餐补、交通津贴、通讯津贴、高温津贴、夜班津贴等</t>
        </r>
      </text>
    </comment>
    <comment ref="J2" authorId="0">
      <text>
        <r>
          <rPr>
            <b/>
            <sz val="9"/>
            <rFont val="宋体"/>
            <charset val="134"/>
          </rPr>
          <t>angelina:</t>
        </r>
        <r>
          <rPr>
            <sz val="9"/>
            <rFont val="宋体"/>
            <charset val="134"/>
          </rPr>
          <t xml:space="preserve">
客户需要手动录入员工扣除工资部分的数据，例如：
保险代扣、缺勤扣薪、处分扣罚等</t>
        </r>
      </text>
    </comment>
  </commentList>
</comments>
</file>

<file path=xl/sharedStrings.xml><?xml version="1.0" encoding="utf-8"?>
<sst xmlns="http://schemas.openxmlformats.org/spreadsheetml/2006/main" count="24">
  <si>
    <t>（底薪+提成制）公司销售员工工资统计表</t>
  </si>
  <si>
    <t>姓名</t>
  </si>
  <si>
    <t>员工编号</t>
  </si>
  <si>
    <t>底薪</t>
  </si>
  <si>
    <t>当月销售额</t>
  </si>
  <si>
    <t>对应计提比例</t>
  </si>
  <si>
    <t>提成总额</t>
  </si>
  <si>
    <r>
      <rPr>
        <b/>
        <sz val="11"/>
        <color theme="1"/>
        <rFont val="宋体"/>
        <charset val="134"/>
      </rPr>
      <t xml:space="preserve">月度奖金
</t>
    </r>
    <r>
      <rPr>
        <sz val="11"/>
        <color rgb="FFFF0000"/>
        <rFont val="宋体"/>
        <charset val="134"/>
      </rPr>
      <t>（</t>
    </r>
    <r>
      <rPr>
        <sz val="10"/>
        <color rgb="FFFF0000"/>
        <rFont val="宋体"/>
        <charset val="134"/>
      </rPr>
      <t>需手动录入）</t>
    </r>
  </si>
  <si>
    <r>
      <rPr>
        <b/>
        <sz val="11"/>
        <color theme="1"/>
        <rFont val="宋体"/>
        <charset val="134"/>
      </rPr>
      <t xml:space="preserve">月度津贴
</t>
    </r>
    <r>
      <rPr>
        <sz val="10"/>
        <color rgb="FFFF0000"/>
        <rFont val="宋体"/>
        <charset val="134"/>
      </rPr>
      <t>（需手动录入）</t>
    </r>
  </si>
  <si>
    <t>应发工资合计</t>
  </si>
  <si>
    <r>
      <rPr>
        <b/>
        <sz val="11"/>
        <color theme="1"/>
        <rFont val="宋体"/>
        <charset val="134"/>
      </rPr>
      <t xml:space="preserve">扣除工资
</t>
    </r>
    <r>
      <rPr>
        <sz val="10"/>
        <color rgb="FFFF0000"/>
        <rFont val="宋体"/>
        <charset val="134"/>
      </rPr>
      <t>（需手动录入）</t>
    </r>
  </si>
  <si>
    <t>实发工资</t>
  </si>
  <si>
    <t>王五</t>
  </si>
  <si>
    <t>李四</t>
  </si>
  <si>
    <t>张三</t>
  </si>
  <si>
    <t>月度销售额</t>
  </si>
  <si>
    <t>以上（含）</t>
  </si>
  <si>
    <t>底薪+提成模式——工资制度说明</t>
  </si>
  <si>
    <r>
      <rPr>
        <b/>
        <sz val="11"/>
        <color theme="1"/>
        <rFont val="宋体"/>
        <charset val="134"/>
      </rPr>
      <t xml:space="preserve">一、底薪+提成计薪模式定义
</t>
    </r>
    <r>
      <rPr>
        <sz val="11"/>
        <color theme="1"/>
        <rFont val="宋体"/>
        <charset val="134"/>
      </rPr>
      <t>底薪+提成模式是以单位销售额或总销售额金额的一定比例作为佣金，连同固定工资一起发放给员工的一种工资制度。</t>
    </r>
  </si>
  <si>
    <t>工资制度模式</t>
  </si>
  <si>
    <t>注解</t>
  </si>
  <si>
    <t>底薪+提成模式</t>
  </si>
  <si>
    <r>
      <rPr>
        <b/>
        <sz val="11"/>
        <color theme="1"/>
        <rFont val="宋体"/>
        <charset val="134"/>
      </rPr>
      <t>模式简介：</t>
    </r>
    <r>
      <rPr>
        <sz val="11"/>
        <color theme="1"/>
        <rFont val="宋体"/>
        <charset val="134"/>
      </rPr>
      <t xml:space="preserve">在这种薪酬模式下，销售人员一般设有一定的销售目标定额，当月不管是否完成目标定额，均可获得底薪；如果销售人员当月销售额超过设置的销售定额，则超过部分按比例计算提成。其计算公式如下：
     </t>
    </r>
    <r>
      <rPr>
        <b/>
        <sz val="11"/>
        <color theme="1"/>
        <rFont val="宋体"/>
        <charset val="134"/>
      </rPr>
      <t>销售人员收入=基本薪金（底薪）+（当月销售额-销售目标定额）*对应提成比例
适用情形：</t>
    </r>
    <r>
      <rPr>
        <sz val="11"/>
        <color theme="1"/>
        <rFont val="宋体"/>
        <charset val="134"/>
      </rPr>
      <t>该模式适用于产品已经进入成熟期、销售状态较为稳定的企业</t>
    </r>
    <r>
      <rPr>
        <b/>
        <sz val="11"/>
        <color theme="1"/>
        <rFont val="宋体"/>
        <charset val="134"/>
      </rPr>
      <t xml:space="preserve">
模式优点：
</t>
    </r>
    <r>
      <rPr>
        <sz val="11"/>
        <color theme="1"/>
        <rFont val="宋体"/>
        <charset val="134"/>
      </rPr>
      <t>1.销售人员收入有一定的保障；
2.能充分调动销售人员的工作积极性，发挥提成的激励作用且易于控制销售成本，降低了销售队伍的稳定性；</t>
    </r>
  </si>
  <si>
    <r>
      <rPr>
        <b/>
        <sz val="11"/>
        <color theme="1"/>
        <rFont val="宋体"/>
        <charset val="134"/>
      </rPr>
      <t xml:space="preserve">二、薪酬阶级设定
</t>
    </r>
    <r>
      <rPr>
        <sz val="11"/>
        <color theme="1"/>
        <rFont val="宋体"/>
        <charset val="134"/>
      </rPr>
      <t>使用注明：客户可根据个人需求修改下表的底薪、月度销售额阶级以及对应的计提比例，《薪酬统计表》将根据客户的修改自动统计员工的当月的收入情况；</t>
    </r>
    <r>
      <rPr>
        <sz val="11"/>
        <color rgb="FFFF0000"/>
        <rFont val="宋体"/>
        <charset val="134"/>
      </rPr>
      <t>（下表设定5个销售额阶级，客户可根据个人需求减少，但不可增加）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</si>
</sst>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22" applyNumberFormat="0" applyAlignment="0" applyProtection="0">
      <alignment vertical="center"/>
    </xf>
    <xf numFmtId="0" fontId="23" fillId="16" borderId="26" applyNumberFormat="0" applyAlignment="0" applyProtection="0">
      <alignment vertical="center"/>
    </xf>
    <xf numFmtId="0" fontId="6" fillId="8" borderId="2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8" xfId="11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0" fillId="0" borderId="11" xfId="11" applyNumberFormat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9" fontId="0" fillId="0" borderId="7" xfId="11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FFFF"/>
      <color rgb="00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291465</xdr:colOff>
      <xdr:row>6</xdr:row>
      <xdr:rowOff>67945</xdr:rowOff>
    </xdr:from>
    <xdr:to>
      <xdr:col>10</xdr:col>
      <xdr:colOff>728980</xdr:colOff>
      <xdr:row>11</xdr:row>
      <xdr:rowOff>124460</xdr:rowOff>
    </xdr:to>
    <xdr:sp>
      <xdr:nvSpPr>
        <xdr:cNvPr id="2" name="矩形 1"/>
        <xdr:cNvSpPr/>
      </xdr:nvSpPr>
      <xdr:spPr>
        <a:xfrm>
          <a:off x="5434965" y="2137410"/>
          <a:ext cx="5752465" cy="1043305"/>
        </a:xfrm>
        <a:prstGeom prst="rect">
          <a:avLst/>
        </a:prstGeom>
        <a:solidFill>
          <a:srgbClr val="99FF99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100" b="1">
              <a:solidFill>
                <a:srgbClr val="FF0000"/>
              </a:solidFill>
            </a:rPr>
            <a:t>注意：</a:t>
          </a:r>
          <a:endParaRPr lang="zh-CN" altLang="en-US" sz="1100" b="1">
            <a:solidFill>
              <a:srgbClr val="FF0000"/>
            </a:solidFill>
          </a:endParaRPr>
        </a:p>
        <a:p>
          <a:pPr algn="l"/>
          <a:r>
            <a:rPr lang="en-US" altLang="zh-CN" sz="1100">
              <a:solidFill>
                <a:srgbClr val="FF0000"/>
              </a:solidFill>
            </a:rPr>
            <a:t>1.</a:t>
          </a:r>
          <a:r>
            <a:rPr lang="zh-CN" altLang="en-US" sz="1100">
              <a:solidFill>
                <a:srgbClr val="FF0000"/>
              </a:solidFill>
            </a:rPr>
            <a:t>销售额的阶级定额请由高至低录入；</a:t>
          </a:r>
          <a:endParaRPr lang="zh-CN" altLang="en-US" sz="1100">
            <a:solidFill>
              <a:srgbClr val="FF0000"/>
            </a:solidFill>
          </a:endParaRPr>
        </a:p>
        <a:p>
          <a:pPr algn="l"/>
          <a:r>
            <a:rPr lang="en-US" altLang="zh-CN" sz="1100">
              <a:solidFill>
                <a:srgbClr val="FF0000"/>
              </a:solidFill>
            </a:rPr>
            <a:t>2.</a:t>
          </a:r>
          <a:r>
            <a:rPr lang="zh-CN" altLang="en-US" sz="1100">
              <a:solidFill>
                <a:srgbClr val="FF0000"/>
              </a:solidFill>
            </a:rPr>
            <a:t>客户可根据个人需求修改左表的</a:t>
          </a:r>
          <a:r>
            <a:rPr lang="en-US" altLang="zh-CN" sz="1100">
              <a:solidFill>
                <a:srgbClr val="FF0000"/>
              </a:solidFill>
            </a:rPr>
            <a:t>“</a:t>
          </a:r>
          <a:r>
            <a:rPr lang="zh-CN" altLang="en-US" sz="1100">
              <a:solidFill>
                <a:srgbClr val="FF0000"/>
              </a:solidFill>
            </a:rPr>
            <a:t>底薪</a:t>
          </a:r>
          <a:r>
            <a:rPr lang="en-US" altLang="zh-CN" sz="1100">
              <a:solidFill>
                <a:srgbClr val="FF0000"/>
              </a:solidFill>
            </a:rPr>
            <a:t>”</a:t>
          </a:r>
          <a:r>
            <a:rPr lang="zh-CN" altLang="en-US" sz="1100">
              <a:solidFill>
                <a:srgbClr val="FF0000"/>
              </a:solidFill>
            </a:rPr>
            <a:t>、</a:t>
          </a:r>
          <a:r>
            <a:rPr lang="en-US" altLang="zh-CN" sz="1100">
              <a:solidFill>
                <a:srgbClr val="FF0000"/>
              </a:solidFill>
            </a:rPr>
            <a:t>“</a:t>
          </a:r>
          <a:r>
            <a:rPr lang="zh-CN" altLang="en-US" sz="1100">
              <a:solidFill>
                <a:srgbClr val="FF0000"/>
              </a:solidFill>
            </a:rPr>
            <a:t>月度销售额</a:t>
          </a:r>
          <a:r>
            <a:rPr lang="en-US" altLang="zh-CN" sz="1100">
              <a:solidFill>
                <a:srgbClr val="FF0000"/>
              </a:solidFill>
            </a:rPr>
            <a:t>”</a:t>
          </a:r>
          <a:r>
            <a:rPr lang="zh-CN" altLang="en-US" sz="1100">
              <a:solidFill>
                <a:srgbClr val="FF0000"/>
              </a:solidFill>
            </a:rPr>
            <a:t>、</a:t>
          </a:r>
          <a:r>
            <a:rPr lang="en-US" altLang="zh-CN" sz="1100">
              <a:solidFill>
                <a:srgbClr val="FF0000"/>
              </a:solidFill>
            </a:rPr>
            <a:t>“</a:t>
          </a:r>
          <a:r>
            <a:rPr lang="zh-CN" altLang="en-US" sz="1100">
              <a:solidFill>
                <a:srgbClr val="FF0000"/>
              </a:solidFill>
            </a:rPr>
            <a:t>对应计提比例</a:t>
          </a:r>
          <a:r>
            <a:rPr lang="en-US" altLang="zh-CN" sz="1100">
              <a:solidFill>
                <a:srgbClr val="FF0000"/>
              </a:solidFill>
            </a:rPr>
            <a:t>”</a:t>
          </a:r>
          <a:endParaRPr lang="en-US" altLang="zh-CN" sz="1100">
            <a:solidFill>
              <a:srgbClr val="FF0000"/>
            </a:solidFill>
          </a:endParaRPr>
        </a:p>
        <a:p>
          <a:pPr algn="l"/>
          <a:r>
            <a:rPr lang="en-US" altLang="zh-CN" sz="1100">
              <a:solidFill>
                <a:srgbClr val="FF0000"/>
              </a:solidFill>
            </a:rPr>
            <a:t>3.</a:t>
          </a:r>
          <a:r>
            <a:rPr lang="zh-CN" altLang="en-US" sz="1100">
              <a:solidFill>
                <a:srgbClr val="FF0000"/>
              </a:solidFill>
            </a:rPr>
            <a:t>模板自动默认当低于客户设定的最后一阶销售定额，对应提成比例为</a:t>
          </a:r>
          <a:r>
            <a:rPr lang="en-US" altLang="zh-CN" sz="1100">
              <a:solidFill>
                <a:srgbClr val="FF0000"/>
              </a:solidFill>
            </a:rPr>
            <a:t>0%</a:t>
          </a:r>
          <a:r>
            <a:rPr lang="zh-CN" altLang="en-US" sz="1100">
              <a:solidFill>
                <a:srgbClr val="FF0000"/>
              </a:solidFill>
            </a:rPr>
            <a:t>，即员工当月当月不可获得提成部分的薪酬；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85" zoomScaleNormal="85" workbookViewId="0">
      <pane ySplit="2" topLeftCell="A3" activePane="bottomLeft" state="frozen"/>
      <selection/>
      <selection pane="bottomLeft" activeCell="M11" sqref="M11"/>
    </sheetView>
  </sheetViews>
  <sheetFormatPr defaultColWidth="8.87962962962963" defaultRowHeight="14.4"/>
  <cols>
    <col min="1" max="6" width="15" customWidth="1"/>
    <col min="7" max="7" width="17.5" customWidth="1"/>
    <col min="8" max="11" width="15" customWidth="1"/>
  </cols>
  <sheetData>
    <row r="1" ht="45" customHeight="1" spans="1:1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3" customFormat="1" ht="33.95" customHeight="1" spans="1:11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</row>
    <row r="3" ht="21" customHeight="1" spans="1:11">
      <c r="A3" s="17" t="s">
        <v>12</v>
      </c>
      <c r="B3" s="17">
        <v>1012345</v>
      </c>
      <c r="C3" s="17">
        <f>IF(A3="","-",$A$8)</f>
        <v>2000</v>
      </c>
      <c r="D3" s="17">
        <v>100000</v>
      </c>
      <c r="E3" s="26">
        <f>IF(A3="","-",IF(D3&gt;=$C$8,$E$8,IF(D3&gt;=$C$9,$E$9,IF(D3&gt;=$C$10,$E$10,IF(D3&gt;=$C$11,$E$11,IF(D3&gt;=$C$12,$E$12,0))))))</f>
        <v>0.08</v>
      </c>
      <c r="F3" s="17">
        <f>IFERROR(IF(D3&lt;MIN($C$8:$C$12),0,(D3-MIN($C$8:$C$12))*E3),"-")</f>
        <v>4000</v>
      </c>
      <c r="G3" s="17">
        <v>200</v>
      </c>
      <c r="H3" s="17">
        <v>220</v>
      </c>
      <c r="I3" s="17">
        <f>SUM(C3,F3,G3,H3)</f>
        <v>6420</v>
      </c>
      <c r="J3" s="17">
        <v>0</v>
      </c>
      <c r="K3" s="17">
        <f>IFERROR(C3+G3+F3+H3-J3,"-")</f>
        <v>6420</v>
      </c>
    </row>
    <row r="4" ht="21" customHeight="1" spans="1:11">
      <c r="A4" s="17" t="s">
        <v>13</v>
      </c>
      <c r="B4" s="17">
        <v>1012346</v>
      </c>
      <c r="C4" s="17">
        <f>IF(A4="","-",$A$8)</f>
        <v>2000</v>
      </c>
      <c r="D4" s="17">
        <v>85000</v>
      </c>
      <c r="E4" s="26">
        <f>IF(A4="","-",IF(D4&gt;=$C$8,$E$8,IF(D4&gt;=$C$9,$E$9,IF(D4&gt;=$C$10,$E$10,IF(D4&gt;=$C$11,$E$11,IF(D4&gt;=$C$12,$E$12,0))))))</f>
        <v>0.05</v>
      </c>
      <c r="F4" s="17">
        <f>IFERROR(IF(D4&lt;MIN($C$8:$C$12),0,(D4-MIN($C$8:$C$12))*E4),"-")</f>
        <v>1750</v>
      </c>
      <c r="G4" s="17">
        <v>150</v>
      </c>
      <c r="H4" s="17">
        <v>220</v>
      </c>
      <c r="I4" s="17">
        <f t="shared" ref="I4:I23" si="0">SUM(C4,F4,G4,H4)</f>
        <v>4120</v>
      </c>
      <c r="J4" s="17">
        <v>0</v>
      </c>
      <c r="K4" s="17">
        <f t="shared" ref="K4:K23" si="1">IFERROR(C4+G4+F4+H4-J4,"-")</f>
        <v>4120</v>
      </c>
    </row>
    <row r="5" ht="21" customHeight="1" spans="1:11">
      <c r="A5" s="17" t="s">
        <v>14</v>
      </c>
      <c r="B5" s="17">
        <v>1012347</v>
      </c>
      <c r="C5" s="17">
        <f>IF(A5="","-",$A$8)</f>
        <v>2000</v>
      </c>
      <c r="D5" s="17">
        <v>5000</v>
      </c>
      <c r="E5" s="26">
        <f>IF(A5="","-",IF(D5&gt;=$C$8,$E$8,IF(D5&gt;=$C$9,$E$9,IF(D5&gt;=$C$10,$E$10,IF(D5&gt;=$C$11,$E$11,IF(D5&gt;=$C$12,$E$12,0))))))</f>
        <v>0</v>
      </c>
      <c r="F5" s="17">
        <f>IFERROR(IF(D5&lt;MIN($C$8:$C$12),0,(D5-MIN($C$8:$C$12))*E5),"-")</f>
        <v>0</v>
      </c>
      <c r="G5" s="17">
        <v>0</v>
      </c>
      <c r="H5" s="17">
        <v>220</v>
      </c>
      <c r="I5" s="17">
        <f t="shared" si="0"/>
        <v>2220</v>
      </c>
      <c r="J5" s="17">
        <v>20</v>
      </c>
      <c r="K5" s="17">
        <f t="shared" si="1"/>
        <v>2200</v>
      </c>
    </row>
    <row r="6" ht="21" customHeight="1" spans="1:11">
      <c r="A6" s="17"/>
      <c r="B6" s="17"/>
      <c r="C6" s="17" t="str">
        <f>IF(A6="","-",$A$8)</f>
        <v>-</v>
      </c>
      <c r="D6" s="17"/>
      <c r="E6" s="26" t="str">
        <f>IF(A6="","-",IF(D6&gt;=$C$8,$E$8,IF(D6&gt;=$C$9,$E$9,IF(D6&gt;=$C$10,$E$10,IF(D6&gt;=$C$11,$E$11,IF(D6&gt;=$C$12,$E$12,0))))))</f>
        <v>-</v>
      </c>
      <c r="F6" s="17">
        <f>IFERROR(IF(D6&lt;MIN($C$8:$C$12),0,(D6-MIN($C$8:$C$12))*E6),"-")</f>
        <v>0</v>
      </c>
      <c r="G6" s="17"/>
      <c r="H6" s="17"/>
      <c r="I6" s="17">
        <f t="shared" si="0"/>
        <v>0</v>
      </c>
      <c r="J6" s="17"/>
      <c r="K6" s="17" t="str">
        <f t="shared" si="1"/>
        <v>-</v>
      </c>
    </row>
    <row r="7" ht="20.1" customHeight="1" spans="1:11">
      <c r="A7" s="9" t="s">
        <v>3</v>
      </c>
      <c r="B7" s="9"/>
      <c r="C7" s="9" t="s">
        <v>15</v>
      </c>
      <c r="D7" s="9"/>
      <c r="E7" s="9" t="s">
        <v>5</v>
      </c>
      <c r="F7" s="27"/>
      <c r="G7" s="28"/>
      <c r="H7" s="28"/>
      <c r="I7" s="28"/>
      <c r="J7" s="28"/>
      <c r="K7" s="34"/>
    </row>
    <row r="8" spans="1:11">
      <c r="A8" s="17">
        <v>2000</v>
      </c>
      <c r="B8" s="17"/>
      <c r="C8" s="17">
        <v>100000</v>
      </c>
      <c r="D8" s="17" t="s">
        <v>16</v>
      </c>
      <c r="E8" s="29">
        <v>0.08</v>
      </c>
      <c r="F8" s="30"/>
      <c r="G8" s="31"/>
      <c r="H8" s="31"/>
      <c r="I8" s="31"/>
      <c r="J8" s="31"/>
      <c r="K8" s="35"/>
    </row>
    <row r="9" spans="1:11">
      <c r="A9" s="17"/>
      <c r="B9" s="17"/>
      <c r="C9" s="17">
        <v>80000</v>
      </c>
      <c r="D9" s="17" t="s">
        <v>16</v>
      </c>
      <c r="E9" s="29">
        <v>0.05</v>
      </c>
      <c r="F9" s="30"/>
      <c r="G9" s="31"/>
      <c r="H9" s="31"/>
      <c r="I9" s="31"/>
      <c r="J9" s="31"/>
      <c r="K9" s="35"/>
    </row>
    <row r="10" spans="1:11">
      <c r="A10" s="17"/>
      <c r="B10" s="17"/>
      <c r="C10" s="17">
        <v>50000</v>
      </c>
      <c r="D10" s="17" t="s">
        <v>16</v>
      </c>
      <c r="E10" s="29">
        <v>0.03</v>
      </c>
      <c r="F10" s="30"/>
      <c r="G10" s="31"/>
      <c r="H10" s="31"/>
      <c r="I10" s="31"/>
      <c r="J10" s="31"/>
      <c r="K10" s="35"/>
    </row>
    <row r="11" spans="1:11">
      <c r="A11" s="17"/>
      <c r="B11" s="17"/>
      <c r="C11" s="17"/>
      <c r="D11" s="17"/>
      <c r="E11" s="29"/>
      <c r="F11" s="30"/>
      <c r="G11" s="31"/>
      <c r="H11" s="31"/>
      <c r="I11" s="31"/>
      <c r="J11" s="31"/>
      <c r="K11" s="35"/>
    </row>
    <row r="12" spans="1:11">
      <c r="A12" s="17"/>
      <c r="B12" s="17"/>
      <c r="C12" s="17"/>
      <c r="D12" s="17"/>
      <c r="E12" s="29"/>
      <c r="F12" s="32"/>
      <c r="G12" s="33"/>
      <c r="H12" s="33"/>
      <c r="I12" s="33"/>
      <c r="J12" s="33"/>
      <c r="K12" s="36"/>
    </row>
    <row r="13" ht="21" customHeight="1" spans="1:11">
      <c r="A13" s="17"/>
      <c r="B13" s="17"/>
      <c r="C13" s="17" t="str">
        <f t="shared" ref="C13:C23" si="2">IF(A13="","-",$A$8)</f>
        <v>-</v>
      </c>
      <c r="D13" s="17"/>
      <c r="E13" s="26" t="str">
        <f t="shared" ref="E13:E23" si="3">IF(A13="","-",IF(D13&gt;=$C$8,$E$8,IF(D13&gt;=$C$9,$E$9,IF(D13&gt;=$C$10,$E$10,IF(D13&gt;=$C$11,$E$11,IF(D13&gt;=$C$12,$E$12,0))))))</f>
        <v>-</v>
      </c>
      <c r="F13" s="17">
        <f t="shared" ref="F13:F23" si="4">IFERROR(IF(D13&lt;MIN($C$8:$C$12),0,(D13-MIN($C$8:$C$12))*E13),"-")</f>
        <v>0</v>
      </c>
      <c r="G13" s="17"/>
      <c r="H13" s="17"/>
      <c r="I13" s="17">
        <f t="shared" si="0"/>
        <v>0</v>
      </c>
      <c r="J13" s="17"/>
      <c r="K13" s="17" t="str">
        <f t="shared" si="1"/>
        <v>-</v>
      </c>
    </row>
    <row r="14" ht="21" customHeight="1" spans="1:11">
      <c r="A14" s="17"/>
      <c r="B14" s="17"/>
      <c r="C14" s="17" t="str">
        <f t="shared" si="2"/>
        <v>-</v>
      </c>
      <c r="D14" s="17"/>
      <c r="E14" s="26" t="str">
        <f t="shared" si="3"/>
        <v>-</v>
      </c>
      <c r="F14" s="17">
        <f t="shared" si="4"/>
        <v>0</v>
      </c>
      <c r="G14" s="17"/>
      <c r="H14" s="17"/>
      <c r="I14" s="17">
        <f t="shared" si="0"/>
        <v>0</v>
      </c>
      <c r="J14" s="17"/>
      <c r="K14" s="17" t="str">
        <f t="shared" si="1"/>
        <v>-</v>
      </c>
    </row>
    <row r="15" ht="21" customHeight="1" spans="1:11">
      <c r="A15" s="17"/>
      <c r="B15" s="17"/>
      <c r="C15" s="17" t="str">
        <f t="shared" si="2"/>
        <v>-</v>
      </c>
      <c r="D15" s="17"/>
      <c r="E15" s="26" t="str">
        <f t="shared" si="3"/>
        <v>-</v>
      </c>
      <c r="F15" s="17">
        <f t="shared" si="4"/>
        <v>0</v>
      </c>
      <c r="G15" s="17"/>
      <c r="H15" s="17"/>
      <c r="I15" s="17">
        <f t="shared" si="0"/>
        <v>0</v>
      </c>
      <c r="J15" s="17"/>
      <c r="K15" s="17" t="str">
        <f t="shared" si="1"/>
        <v>-</v>
      </c>
    </row>
    <row r="16" ht="21" customHeight="1" spans="1:11">
      <c r="A16" s="17"/>
      <c r="B16" s="17"/>
      <c r="C16" s="17" t="str">
        <f t="shared" si="2"/>
        <v>-</v>
      </c>
      <c r="D16" s="17"/>
      <c r="E16" s="26" t="str">
        <f t="shared" si="3"/>
        <v>-</v>
      </c>
      <c r="F16" s="17">
        <f t="shared" si="4"/>
        <v>0</v>
      </c>
      <c r="G16" s="17"/>
      <c r="H16" s="17"/>
      <c r="I16" s="17">
        <f t="shared" si="0"/>
        <v>0</v>
      </c>
      <c r="J16" s="17"/>
      <c r="K16" s="17" t="str">
        <f t="shared" si="1"/>
        <v>-</v>
      </c>
    </row>
    <row r="17" ht="21" customHeight="1" spans="1:11">
      <c r="A17" s="17"/>
      <c r="B17" s="17"/>
      <c r="C17" s="17" t="str">
        <f t="shared" si="2"/>
        <v>-</v>
      </c>
      <c r="D17" s="17"/>
      <c r="E17" s="26" t="str">
        <f t="shared" si="3"/>
        <v>-</v>
      </c>
      <c r="F17" s="17">
        <f t="shared" si="4"/>
        <v>0</v>
      </c>
      <c r="G17" s="17"/>
      <c r="H17" s="17"/>
      <c r="I17" s="17">
        <f t="shared" si="0"/>
        <v>0</v>
      </c>
      <c r="J17" s="17"/>
      <c r="K17" s="17" t="str">
        <f t="shared" si="1"/>
        <v>-</v>
      </c>
    </row>
    <row r="18" ht="21" customHeight="1" spans="1:11">
      <c r="A18" s="17"/>
      <c r="B18" s="17"/>
      <c r="C18" s="17" t="str">
        <f t="shared" si="2"/>
        <v>-</v>
      </c>
      <c r="D18" s="17"/>
      <c r="E18" s="26" t="str">
        <f t="shared" si="3"/>
        <v>-</v>
      </c>
      <c r="F18" s="17">
        <f t="shared" si="4"/>
        <v>0</v>
      </c>
      <c r="G18" s="17"/>
      <c r="H18" s="17"/>
      <c r="I18" s="17">
        <f t="shared" si="0"/>
        <v>0</v>
      </c>
      <c r="J18" s="17"/>
      <c r="K18" s="17" t="str">
        <f t="shared" si="1"/>
        <v>-</v>
      </c>
    </row>
    <row r="19" ht="21" customHeight="1" spans="1:11">
      <c r="A19" s="17"/>
      <c r="B19" s="17"/>
      <c r="C19" s="17" t="str">
        <f t="shared" si="2"/>
        <v>-</v>
      </c>
      <c r="D19" s="17"/>
      <c r="E19" s="26" t="str">
        <f t="shared" si="3"/>
        <v>-</v>
      </c>
      <c r="F19" s="17">
        <f t="shared" si="4"/>
        <v>0</v>
      </c>
      <c r="G19" s="17"/>
      <c r="H19" s="17"/>
      <c r="I19" s="17">
        <f t="shared" si="0"/>
        <v>0</v>
      </c>
      <c r="J19" s="17"/>
      <c r="K19" s="17" t="str">
        <f t="shared" si="1"/>
        <v>-</v>
      </c>
    </row>
    <row r="20" ht="21" customHeight="1" spans="1:11">
      <c r="A20" s="17"/>
      <c r="B20" s="17"/>
      <c r="C20" s="17" t="str">
        <f t="shared" si="2"/>
        <v>-</v>
      </c>
      <c r="D20" s="17"/>
      <c r="E20" s="26" t="str">
        <f t="shared" si="3"/>
        <v>-</v>
      </c>
      <c r="F20" s="17">
        <f t="shared" si="4"/>
        <v>0</v>
      </c>
      <c r="G20" s="17"/>
      <c r="H20" s="17"/>
      <c r="I20" s="17">
        <f t="shared" si="0"/>
        <v>0</v>
      </c>
      <c r="J20" s="17"/>
      <c r="K20" s="17" t="str">
        <f t="shared" si="1"/>
        <v>-</v>
      </c>
    </row>
    <row r="21" ht="21" customHeight="1" spans="1:11">
      <c r="A21" s="17"/>
      <c r="B21" s="17"/>
      <c r="C21" s="17" t="str">
        <f t="shared" si="2"/>
        <v>-</v>
      </c>
      <c r="D21" s="17"/>
      <c r="E21" s="26" t="str">
        <f t="shared" si="3"/>
        <v>-</v>
      </c>
      <c r="F21" s="17">
        <f t="shared" si="4"/>
        <v>0</v>
      </c>
      <c r="G21" s="17"/>
      <c r="H21" s="17"/>
      <c r="I21" s="17">
        <f t="shared" si="0"/>
        <v>0</v>
      </c>
      <c r="J21" s="17"/>
      <c r="K21" s="17" t="str">
        <f t="shared" si="1"/>
        <v>-</v>
      </c>
    </row>
    <row r="22" ht="21" customHeight="1" spans="1:11">
      <c r="A22" s="17"/>
      <c r="B22" s="17"/>
      <c r="C22" s="17" t="str">
        <f t="shared" si="2"/>
        <v>-</v>
      </c>
      <c r="D22" s="17"/>
      <c r="E22" s="26" t="str">
        <f t="shared" si="3"/>
        <v>-</v>
      </c>
      <c r="F22" s="17">
        <f t="shared" si="4"/>
        <v>0</v>
      </c>
      <c r="G22" s="17"/>
      <c r="H22" s="17"/>
      <c r="I22" s="17">
        <f t="shared" si="0"/>
        <v>0</v>
      </c>
      <c r="J22" s="17"/>
      <c r="K22" s="17" t="str">
        <f t="shared" si="1"/>
        <v>-</v>
      </c>
    </row>
    <row r="23" ht="21" customHeight="1" spans="1:11">
      <c r="A23" s="17"/>
      <c r="B23" s="17"/>
      <c r="C23" s="17" t="str">
        <f t="shared" si="2"/>
        <v>-</v>
      </c>
      <c r="D23" s="17"/>
      <c r="E23" s="26" t="str">
        <f t="shared" si="3"/>
        <v>-</v>
      </c>
      <c r="F23" s="17">
        <f t="shared" si="4"/>
        <v>0</v>
      </c>
      <c r="G23" s="17"/>
      <c r="H23" s="17"/>
      <c r="I23" s="17">
        <f t="shared" si="0"/>
        <v>0</v>
      </c>
      <c r="J23" s="17"/>
      <c r="K23" s="17" t="str">
        <f t="shared" si="1"/>
        <v>-</v>
      </c>
    </row>
  </sheetData>
  <mergeCells count="5">
    <mergeCell ref="A1:K1"/>
    <mergeCell ref="A7:B7"/>
    <mergeCell ref="C7:D7"/>
    <mergeCell ref="A8:B12"/>
    <mergeCell ref="F7:K12"/>
  </mergeCells>
  <dataValidations count="2">
    <dataValidation type="list" allowBlank="1" showInputMessage="1" showErrorMessage="1" sqref="D12">
      <formula1>"以上（含）,以下"</formula1>
    </dataValidation>
    <dataValidation type="list" allowBlank="1" showInputMessage="1" showErrorMessage="1" sqref="D8:D11">
      <formula1>"以上（含）"</formula1>
    </dataValidation>
  </dataValidations>
  <pageMargins left="0.75" right="0.75" top="1" bottom="1" header="0.511805555555556" footer="0.511805555555556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4" sqref="I4"/>
    </sheetView>
  </sheetViews>
  <sheetFormatPr defaultColWidth="8.87962962962963" defaultRowHeight="14.4" outlineLevelCol="4"/>
  <cols>
    <col min="2" max="2" width="19.6296296296296" customWidth="1"/>
    <col min="3" max="3" width="22.75" customWidth="1"/>
    <col min="4" max="4" width="17.1296296296296" customWidth="1"/>
    <col min="5" max="5" width="47.25" customWidth="1"/>
  </cols>
  <sheetData>
    <row r="1" ht="44.1" customHeight="1" spans="1:5">
      <c r="A1" s="1" t="s">
        <v>17</v>
      </c>
      <c r="B1" s="2"/>
      <c r="C1" s="2"/>
      <c r="D1" s="2"/>
      <c r="E1" s="3"/>
    </row>
    <row r="2" ht="42" customHeight="1" spans="1:5">
      <c r="A2" s="4" t="s">
        <v>18</v>
      </c>
      <c r="B2" s="5"/>
      <c r="C2" s="5"/>
      <c r="D2" s="5"/>
      <c r="E2" s="6"/>
    </row>
    <row r="3" ht="20.1" customHeight="1" spans="1:5">
      <c r="A3" s="7" t="s">
        <v>19</v>
      </c>
      <c r="B3" s="8"/>
      <c r="C3" s="9" t="s">
        <v>20</v>
      </c>
      <c r="D3" s="9"/>
      <c r="E3" s="10"/>
    </row>
    <row r="4" ht="132.95" customHeight="1" spans="1:5">
      <c r="A4" s="11" t="s">
        <v>21</v>
      </c>
      <c r="B4" s="12"/>
      <c r="C4" s="13" t="s">
        <v>22</v>
      </c>
      <c r="D4" s="13"/>
      <c r="E4" s="14"/>
    </row>
    <row r="5" ht="57" customHeight="1" spans="1:5">
      <c r="A5" s="4" t="s">
        <v>23</v>
      </c>
      <c r="B5" s="5"/>
      <c r="C5" s="5"/>
      <c r="D5" s="5"/>
      <c r="E5" s="6"/>
    </row>
    <row r="6" ht="20.1" customHeight="1" spans="1:5">
      <c r="A6" s="15" t="s">
        <v>3</v>
      </c>
      <c r="B6" s="9"/>
      <c r="C6" s="9" t="s">
        <v>15</v>
      </c>
      <c r="D6" s="9"/>
      <c r="E6" s="10" t="s">
        <v>5</v>
      </c>
    </row>
    <row r="7" ht="18" customHeight="1" spans="1:5">
      <c r="A7" s="16">
        <f>薪酬统计表!A8</f>
        <v>2000</v>
      </c>
      <c r="B7" s="17"/>
      <c r="C7" s="17">
        <f>IF(薪酬统计表!C8=0,"",薪酬统计表!C8)</f>
        <v>100000</v>
      </c>
      <c r="D7" s="17" t="str">
        <f>IF(薪酬统计表!D8=0,"",薪酬统计表!D8)</f>
        <v>以上（含）</v>
      </c>
      <c r="E7" s="18">
        <f>IF(薪酬统计表!E8=0,"",薪酬统计表!E8)</f>
        <v>0.08</v>
      </c>
    </row>
    <row r="8" ht="18" customHeight="1" spans="1:5">
      <c r="A8" s="16"/>
      <c r="B8" s="17"/>
      <c r="C8" s="17">
        <f>IF(薪酬统计表!C9=0,"",薪酬统计表!C9)</f>
        <v>80000</v>
      </c>
      <c r="D8" s="17" t="str">
        <f>IF(薪酬统计表!D9=0,"",薪酬统计表!D9)</f>
        <v>以上（含）</v>
      </c>
      <c r="E8" s="18">
        <f>IF(薪酬统计表!E9=0,"",薪酬统计表!E9)</f>
        <v>0.05</v>
      </c>
    </row>
    <row r="9" ht="18" customHeight="1" spans="1:5">
      <c r="A9" s="16"/>
      <c r="B9" s="17"/>
      <c r="C9" s="17">
        <f>IF(薪酬统计表!C10=0,"",薪酬统计表!C10)</f>
        <v>50000</v>
      </c>
      <c r="D9" s="17" t="str">
        <f>IF(薪酬统计表!D10=0,"",薪酬统计表!D10)</f>
        <v>以上（含）</v>
      </c>
      <c r="E9" s="18">
        <f>IF(薪酬统计表!E10=0,"",薪酬统计表!E10)</f>
        <v>0.03</v>
      </c>
    </row>
    <row r="10" ht="18" customHeight="1" spans="1:5">
      <c r="A10" s="16"/>
      <c r="B10" s="17"/>
      <c r="C10" s="17" t="str">
        <f>IF(薪酬统计表!C11=0,"",薪酬统计表!C11)</f>
        <v/>
      </c>
      <c r="D10" s="17" t="str">
        <f>IF(薪酬统计表!D11=0,"",薪酬统计表!D11)</f>
        <v/>
      </c>
      <c r="E10" s="18" t="str">
        <f>IF(薪酬统计表!E11=0,"",薪酬统计表!E11)</f>
        <v/>
      </c>
    </row>
    <row r="11" ht="18" customHeight="1" spans="1:5">
      <c r="A11" s="19"/>
      <c r="B11" s="20"/>
      <c r="C11" s="20" t="str">
        <f>IF(薪酬统计表!C12=0,"",薪酬统计表!C12)</f>
        <v/>
      </c>
      <c r="D11" s="20" t="str">
        <f>IF(薪酬统计表!D12=0,"",薪酬统计表!D12)</f>
        <v/>
      </c>
      <c r="E11" s="21" t="str">
        <f>IF(薪酬统计表!E12=0,"",薪酬统计表!E12)</f>
        <v/>
      </c>
    </row>
    <row r="12" ht="15.15" spans="1:5">
      <c r="A12" s="22"/>
      <c r="B12" s="22"/>
      <c r="C12" s="22"/>
      <c r="D12" s="22"/>
      <c r="E12" s="22"/>
    </row>
    <row r="13" spans="1:5">
      <c r="A13" s="22"/>
      <c r="B13" s="22"/>
      <c r="C13" s="22"/>
      <c r="D13" s="22"/>
      <c r="E13" s="22"/>
    </row>
    <row r="14" spans="1:5">
      <c r="A14" s="22"/>
      <c r="B14" s="22"/>
      <c r="C14" s="22"/>
      <c r="D14" s="22"/>
      <c r="E14" s="22"/>
    </row>
    <row r="15" spans="1:5">
      <c r="A15" s="22"/>
      <c r="B15" s="22"/>
      <c r="C15" s="22"/>
      <c r="D15" s="22"/>
      <c r="E15" s="22"/>
    </row>
    <row r="16" spans="1:5">
      <c r="A16" s="22"/>
      <c r="B16" s="22"/>
      <c r="C16" s="22"/>
      <c r="D16" s="22"/>
      <c r="E16" s="22"/>
    </row>
    <row r="17" spans="1:5">
      <c r="A17" s="22"/>
      <c r="B17" s="22"/>
      <c r="C17" s="22"/>
      <c r="D17" s="22"/>
      <c r="E17" s="22"/>
    </row>
    <row r="18" spans="1:5">
      <c r="A18" s="22"/>
      <c r="B18" s="22"/>
      <c r="C18" s="22"/>
      <c r="D18" s="22"/>
      <c r="E18" s="22"/>
    </row>
    <row r="19" spans="1:5">
      <c r="A19" s="22"/>
      <c r="B19" s="22"/>
      <c r="C19" s="22"/>
      <c r="D19" s="22"/>
      <c r="E19" s="22"/>
    </row>
    <row r="20" spans="1:5">
      <c r="A20" s="22"/>
      <c r="B20" s="22"/>
      <c r="C20" s="22"/>
      <c r="D20" s="22"/>
      <c r="E20" s="22"/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  <row r="24" spans="1:5">
      <c r="A24" s="22"/>
      <c r="B24" s="22"/>
      <c r="C24" s="22"/>
      <c r="D24" s="22"/>
      <c r="E24" s="22"/>
    </row>
    <row r="25" spans="1:5">
      <c r="A25" s="22"/>
      <c r="B25" s="22"/>
      <c r="C25" s="22"/>
      <c r="D25" s="22"/>
      <c r="E25" s="22"/>
    </row>
    <row r="26" spans="1:5">
      <c r="A26" s="22"/>
      <c r="B26" s="22"/>
      <c r="C26" s="22"/>
      <c r="D26" s="22"/>
      <c r="E26" s="22"/>
    </row>
    <row r="27" spans="1:5">
      <c r="A27" s="22"/>
      <c r="B27" s="22"/>
      <c r="C27" s="22"/>
      <c r="D27" s="22"/>
      <c r="E27" s="22"/>
    </row>
    <row r="28" spans="1:5">
      <c r="A28" s="22"/>
      <c r="B28" s="22"/>
      <c r="C28" s="22"/>
      <c r="D28" s="22"/>
      <c r="E28" s="22"/>
    </row>
    <row r="29" spans="1:5">
      <c r="A29" s="22"/>
      <c r="B29" s="22"/>
      <c r="C29" s="22"/>
      <c r="D29" s="22"/>
      <c r="E29" s="22"/>
    </row>
    <row r="30" spans="1:5">
      <c r="A30" s="22"/>
      <c r="B30" s="22"/>
      <c r="C30" s="22"/>
      <c r="D30" s="22"/>
      <c r="E30" s="22"/>
    </row>
    <row r="31" spans="1:5">
      <c r="A31" s="22"/>
      <c r="B31" s="22"/>
      <c r="C31" s="22"/>
      <c r="D31" s="22"/>
      <c r="E31" s="22"/>
    </row>
    <row r="32" spans="1:5">
      <c r="A32" s="22"/>
      <c r="B32" s="22"/>
      <c r="C32" s="22"/>
      <c r="D32" s="22"/>
      <c r="E32" s="22"/>
    </row>
    <row r="33" spans="1:5">
      <c r="A33" s="22"/>
      <c r="B33" s="22"/>
      <c r="C33" s="22"/>
      <c r="D33" s="22"/>
      <c r="E33" s="22"/>
    </row>
    <row r="34" spans="1:5">
      <c r="A34" s="22"/>
      <c r="B34" s="22"/>
      <c r="C34" s="22"/>
      <c r="D34" s="22"/>
      <c r="E34" s="22"/>
    </row>
  </sheetData>
  <mergeCells count="10">
    <mergeCell ref="A1:E1"/>
    <mergeCell ref="A2:E2"/>
    <mergeCell ref="A3:B3"/>
    <mergeCell ref="C3:E3"/>
    <mergeCell ref="A4:B4"/>
    <mergeCell ref="C4:E4"/>
    <mergeCell ref="A5:E5"/>
    <mergeCell ref="A6:B6"/>
    <mergeCell ref="C6:D6"/>
    <mergeCell ref="A7:B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薪酬统计表</vt:lpstr>
      <vt:lpstr>薪酬制度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</dc:creator>
  <cp:lastModifiedBy>烟然</cp:lastModifiedBy>
  <dcterms:created xsi:type="dcterms:W3CDTF">2016-12-24T13:03:00Z</dcterms:created>
  <dcterms:modified xsi:type="dcterms:W3CDTF">2021-07-29T05:50:59Z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