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主表" sheetId="1" r:id="rId1"/>
    <sheet name="使用说明" sheetId="2" r:id="rId2"/>
  </sheets>
  <externalReferences>
    <externalReference r:id="rId3"/>
    <externalReference r:id="rId4"/>
  </externalReferences>
  <definedNames>
    <definedName name="_xlnm.Print_Area" localSheetId="0">主表!$B$1:$R$24</definedName>
    <definedName name="外购入库序时簿">[2]外购入库序时簿!$C$1:$W$675</definedName>
    <definedName name="委外加工入库序时簿">[2]委外加工入库序时簿!$B$1:$S$206</definedName>
    <definedName name="委外加工出库单序时簿">[1]委外加工出库单序时簿!$A$1:$S$507</definedName>
  </definedNames>
  <calcPr calcId="144525"/>
</workbook>
</file>

<file path=xl/sharedStrings.xml><?xml version="1.0" encoding="utf-8"?>
<sst xmlns="http://schemas.openxmlformats.org/spreadsheetml/2006/main" count="158" uniqueCount="66">
  <si>
    <t>人事档案管理表</t>
  </si>
  <si>
    <t>运营部</t>
  </si>
  <si>
    <t>序</t>
  </si>
  <si>
    <t>编号</t>
  </si>
  <si>
    <t>姓名</t>
  </si>
  <si>
    <t>单位</t>
  </si>
  <si>
    <t>性别</t>
  </si>
  <si>
    <t>年龄</t>
  </si>
  <si>
    <t>学历</t>
  </si>
  <si>
    <t>身份证号码</t>
  </si>
  <si>
    <t>联系电话</t>
  </si>
  <si>
    <t>入职日期</t>
  </si>
  <si>
    <t>状态</t>
  </si>
  <si>
    <t>在职时长</t>
  </si>
  <si>
    <t>离职日期</t>
  </si>
  <si>
    <t>备注</t>
  </si>
  <si>
    <t>A1111</t>
  </si>
  <si>
    <t>张三</t>
  </si>
  <si>
    <t>研究生</t>
  </si>
  <si>
    <t>43000319871009451X</t>
  </si>
  <si>
    <t>XXXXXXXXX</t>
  </si>
  <si>
    <t>在职</t>
  </si>
  <si>
    <t>文案部</t>
  </si>
  <si>
    <t>A1112</t>
  </si>
  <si>
    <t>本科</t>
  </si>
  <si>
    <t>430003198501096050</t>
  </si>
  <si>
    <t>130XXXXXX</t>
  </si>
  <si>
    <t>A1113</t>
  </si>
  <si>
    <t>43000319970912452X</t>
  </si>
  <si>
    <t>销售部</t>
  </si>
  <si>
    <t>A1114</t>
  </si>
  <si>
    <t>43000320001009451X</t>
  </si>
  <si>
    <t>A1115</t>
  </si>
  <si>
    <t>430003199312094520</t>
  </si>
  <si>
    <t>财务部</t>
  </si>
  <si>
    <t>A1116</t>
  </si>
  <si>
    <t>大专</t>
  </si>
  <si>
    <t>43002120000823502X</t>
  </si>
  <si>
    <t>离职</t>
  </si>
  <si>
    <t>A1117</t>
  </si>
  <si>
    <t>43000320011009451X</t>
  </si>
  <si>
    <t>人事部</t>
  </si>
  <si>
    <t>A1118</t>
  </si>
  <si>
    <t>430003200310094567</t>
  </si>
  <si>
    <t>A1119</t>
  </si>
  <si>
    <t>430003198710094550</t>
  </si>
  <si>
    <t>客服部</t>
  </si>
  <si>
    <t>A1120</t>
  </si>
  <si>
    <t>43000319850109452X</t>
  </si>
  <si>
    <t>A1121</t>
  </si>
  <si>
    <t>43000319860912452X</t>
  </si>
  <si>
    <t>设计部</t>
  </si>
  <si>
    <t>A1122</t>
  </si>
  <si>
    <t>A1123</t>
  </si>
  <si>
    <t>131XXXXXX</t>
  </si>
  <si>
    <t>技术部</t>
  </si>
  <si>
    <t>A1124</t>
  </si>
  <si>
    <t>132XXXXXX</t>
  </si>
  <si>
    <t>A1125</t>
  </si>
  <si>
    <t>133XXXXXX</t>
  </si>
  <si>
    <t>XX部</t>
  </si>
  <si>
    <t>A1126</t>
  </si>
  <si>
    <t>134XXXXXX</t>
  </si>
  <si>
    <t>430003199512094520</t>
  </si>
  <si>
    <t>A1128</t>
  </si>
  <si>
    <t>A1129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</si>
</sst>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eneral&quot;人&quot;"/>
    <numFmt numFmtId="177" formatCode="yyyy/m/d;@"/>
    <numFmt numFmtId="178" formatCode="m&quot;月&quot;d&quot;日&quot;;@"/>
    <numFmt numFmtId="179" formatCode="0_ "/>
    <numFmt numFmtId="180" formatCode="0_ &quot;个&quot;&quot;月&quot;"/>
  </numFmts>
  <fonts count="24">
    <font>
      <sz val="11"/>
      <color theme="1"/>
      <name val="宋体"/>
      <charset val="134"/>
      <scheme val="minor"/>
    </font>
    <font>
      <sz val="11"/>
      <color theme="1"/>
      <name val="汉仪润圆-65简"/>
      <charset val="134"/>
    </font>
    <font>
      <sz val="14"/>
      <name val="汉仪正圆 55简"/>
      <charset val="134"/>
    </font>
    <font>
      <sz val="28"/>
      <name val="汉仪正圆 55简"/>
      <charset val="134"/>
    </font>
    <font>
      <sz val="14"/>
      <color theme="0"/>
      <name val="汉仪正圆 55简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rgb="FF519D7A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rgb="FF519D7A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15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19" fillId="14" borderId="1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176" fontId="2" fillId="3" borderId="3" xfId="0" applyNumberFormat="1" applyFont="1" applyFill="1" applyBorder="1" applyAlignment="1" applyProtection="1">
      <alignment horizontal="center" vertical="center"/>
    </xf>
    <xf numFmtId="177" fontId="4" fillId="2" borderId="4" xfId="0" applyNumberFormat="1" applyFont="1" applyFill="1" applyBorder="1" applyAlignment="1" applyProtection="1">
      <alignment horizontal="center" vertical="center"/>
    </xf>
    <xf numFmtId="177" fontId="4" fillId="2" borderId="5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76" fontId="2" fillId="3" borderId="1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178" fontId="2" fillId="0" borderId="7" xfId="0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 wrapText="1"/>
    </xf>
    <xf numFmtId="49" fontId="2" fillId="2" borderId="1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177" fontId="2" fillId="0" borderId="7" xfId="0" applyNumberFormat="1" applyFont="1" applyFill="1" applyBorder="1" applyAlignment="1" applyProtection="1">
      <alignment horizontal="center" vertical="center"/>
    </xf>
    <xf numFmtId="179" fontId="2" fillId="0" borderId="7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/>
    </xf>
    <xf numFmtId="180" fontId="2" fillId="0" borderId="7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177" fontId="4" fillId="2" borderId="10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trike val="1"/>
        <color theme="0" tint="-0.5"/>
      </font>
    </dxf>
  </dxfs>
  <tableStyles count="0" defaultTableStyle="TableStyleMedium2" defaultPivotStyle="PivotStyleLight16"/>
  <colors>
    <mruColors>
      <color rgb="0027A568"/>
      <color rgb="00208853"/>
      <color rgb="0024947B"/>
      <color rgb="00289A99"/>
      <color rgb="00F2F2F2"/>
      <color rgb="00298F84"/>
      <color rgb="00000000"/>
      <color rgb="00519D7A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334645</xdr:colOff>
      <xdr:row>28</xdr:row>
      <xdr:rowOff>130175</xdr:rowOff>
    </xdr:from>
    <xdr:to>
      <xdr:col>7</xdr:col>
      <xdr:colOff>350520</xdr:colOff>
      <xdr:row>34</xdr:row>
      <xdr:rowOff>160020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9735" y="4930775"/>
          <a:ext cx="3403600" cy="1058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645160</xdr:colOff>
      <xdr:row>5</xdr:row>
      <xdr:rowOff>137795</xdr:rowOff>
    </xdr:from>
    <xdr:to>
      <xdr:col>9</xdr:col>
      <xdr:colOff>28575</xdr:colOff>
      <xdr:row>10</xdr:row>
      <xdr:rowOff>16510</xdr:rowOff>
    </xdr:to>
    <xdr:grpSp>
      <xdr:nvGrpSpPr>
        <xdr:cNvPr id="3" name="组合 102"/>
        <xdr:cNvGrpSpPr/>
      </xdr:nvGrpSpPr>
      <xdr:grpSpPr>
        <a:xfrm rot="0">
          <a:off x="1322705" y="995045"/>
          <a:ext cx="4803775" cy="735965"/>
          <a:chOff x="74" y="701"/>
          <a:chExt cx="6723" cy="1248"/>
        </a:xfrm>
      </xdr:grpSpPr>
      <xdr:sp>
        <xdr:nvSpPr>
          <xdr:cNvPr id="5" name="文本框 4"/>
          <xdr:cNvSpPr txBox="1"/>
        </xdr:nvSpPr>
        <xdr:spPr>
          <a:xfrm>
            <a:off x="166" y="701"/>
            <a:ext cx="6631" cy="10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r>
              <a:rPr lang="en-US" altLang="zh-CN" sz="2600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rPr>
              <a:t>模板使用说明</a:t>
            </a:r>
            <a:endParaRPr lang="en-US" altLang="zh-CN" sz="2600" kern="100">
              <a:latin typeface="黑体" panose="02010609060101010101" charset="-122"/>
              <a:ea typeface="黑体" panose="02010609060101010101" charset="-122"/>
              <a:cs typeface="Times New Roman" panose="02020603050405020304" pitchFamily="12"/>
              <a:sym typeface="Times New Roman" panose="02020603050405020304" pitchFamily="12"/>
            </a:endParaRPr>
          </a:p>
        </xdr:txBody>
      </xdr:sp>
      <xdr:sp>
        <xdr:nvSpPr>
          <xdr:cNvPr id="6" name="文本框 5"/>
          <xdr:cNvSpPr txBox="1"/>
        </xdr:nvSpPr>
        <xdr:spPr>
          <a:xfrm>
            <a:off x="74" y="1481"/>
            <a:ext cx="5912" cy="46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r>
              <a:rPr lang="en-US" altLang="zh-CN" sz="12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rPr>
              <a:t>（本页为说明页，用户使用模板时可删除本页内容）</a:t>
            </a:r>
            <a:endParaRPr lang="en-US" altLang="zh-CN" sz="1200" kern="12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Times New Roman" panose="02020603050405020304" pitchFamily="12"/>
              <a:sym typeface="Times New Roman" panose="02020603050405020304" pitchFamily="12"/>
            </a:endParaRPr>
          </a:p>
        </xdr:txBody>
      </xdr:sp>
    </xdr:grpSp>
    <xdr:clientData/>
  </xdr:twoCellAnchor>
  <xdr:twoCellAnchor>
    <xdr:from>
      <xdr:col>2</xdr:col>
      <xdr:colOff>214630</xdr:colOff>
      <xdr:row>11</xdr:row>
      <xdr:rowOff>12700</xdr:rowOff>
    </xdr:from>
    <xdr:to>
      <xdr:col>7</xdr:col>
      <xdr:colOff>238760</xdr:colOff>
      <xdr:row>15</xdr:row>
      <xdr:rowOff>19050</xdr:rowOff>
    </xdr:to>
    <xdr:grpSp>
      <xdr:nvGrpSpPr>
        <xdr:cNvPr id="7" name="组合 6"/>
        <xdr:cNvGrpSpPr/>
      </xdr:nvGrpSpPr>
      <xdr:grpSpPr>
        <a:xfrm rot="0">
          <a:off x="1569720" y="1898650"/>
          <a:ext cx="3411855" cy="692150"/>
          <a:chOff x="1212" y="2209"/>
          <a:chExt cx="4839" cy="1158"/>
        </a:xfrm>
      </xdr:grpSpPr>
      <xdr:sp>
        <xdr:nvSpPr>
          <xdr:cNvPr id="8" name="文本框 7"/>
          <xdr:cNvSpPr txBox="1"/>
        </xdr:nvSpPr>
        <xdr:spPr>
          <a:xfrm>
            <a:off x="1212" y="2209"/>
            <a:ext cx="1555" cy="115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r>
              <a:rPr lang="en-US" altLang="zh-CN" sz="3800" b="1" kern="1200">
                <a:solidFill>
                  <a:schemeClr val="accent1"/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rPr>
              <a:t>01</a:t>
            </a:r>
            <a:endParaRPr lang="en-US" altLang="zh-CN" sz="3800" b="1" kern="1200">
              <a:solidFill>
                <a:schemeClr val="accent1"/>
              </a:solidFill>
              <a:latin typeface="黑体" panose="02010609060101010101" charset="-122"/>
              <a:ea typeface="黑体" panose="02010609060101010101" charset="-122"/>
              <a:cs typeface="Times New Roman" panose="02020603050405020304" pitchFamily="12"/>
              <a:sym typeface="Times New Roman" panose="02020603050405020304" pitchFamily="12"/>
            </a:endParaRPr>
          </a:p>
        </xdr:txBody>
      </xdr:sp>
      <xdr:sp>
        <xdr:nvSpPr>
          <xdr:cNvPr id="9" name="文本框 8"/>
          <xdr:cNvSpPr txBox="1"/>
        </xdr:nvSpPr>
        <xdr:spPr>
          <a:xfrm>
            <a:off x="2218" y="2404"/>
            <a:ext cx="3833" cy="7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>
              <a:buClrTx/>
              <a:buSzTx/>
              <a:buFontTx/>
            </a:pPr>
            <a:r>
              <a:rPr lang="en-US" altLang="zh-CN" sz="2200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rPr>
              <a:t>基础操作</a:t>
            </a:r>
            <a:r>
              <a:rPr lang="zh-CN" altLang="en-US" sz="2200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rPr>
              <a:t>指南</a:t>
            </a:r>
            <a:endParaRPr lang="en-US" altLang="zh-CN" sz="2200" b="1" kern="1200">
              <a:solidFill>
                <a:srgbClr val="222222"/>
              </a:solidFill>
              <a:latin typeface="黑体" panose="02010609060101010101" charset="-122"/>
              <a:ea typeface="黑体" panose="02010609060101010101" charset="-122"/>
              <a:cs typeface="Times New Roman" panose="02020603050405020304" pitchFamily="12"/>
              <a:sym typeface="Times New Roman" panose="02020603050405020304" pitchFamily="12"/>
            </a:endParaRPr>
          </a:p>
        </xdr:txBody>
      </xdr:sp>
    </xdr:grpSp>
    <xdr:clientData/>
  </xdr:twoCellAnchor>
  <xdr:twoCellAnchor>
    <xdr:from>
      <xdr:col>10</xdr:col>
      <xdr:colOff>97790</xdr:colOff>
      <xdr:row>14</xdr:row>
      <xdr:rowOff>81280</xdr:rowOff>
    </xdr:from>
    <xdr:to>
      <xdr:col>10</xdr:col>
      <xdr:colOff>97790</xdr:colOff>
      <xdr:row>68</xdr:row>
      <xdr:rowOff>9525</xdr:rowOff>
    </xdr:to>
    <xdr:cxnSp>
      <xdr:nvCxnSpPr>
        <xdr:cNvPr id="10" name="直接连接符 9"/>
        <xdr:cNvCxnSpPr/>
      </xdr:nvCxnSpPr>
      <xdr:spPr>
        <a:xfrm>
          <a:off x="6873240" y="2481580"/>
          <a:ext cx="0" cy="9186545"/>
        </a:xfrm>
        <a:prstGeom prst="line">
          <a:avLst/>
        </a:prstGeom>
        <a:ln w="9525">
          <a:solidFill>
            <a:srgbClr val="222222">
              <a:alpha val="8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498475</xdr:colOff>
      <xdr:row>11</xdr:row>
      <xdr:rowOff>22860</xdr:rowOff>
    </xdr:from>
    <xdr:to>
      <xdr:col>15</xdr:col>
      <xdr:colOff>369570</xdr:colOff>
      <xdr:row>28</xdr:row>
      <xdr:rowOff>163830</xdr:rowOff>
    </xdr:to>
    <xdr:grpSp>
      <xdr:nvGrpSpPr>
        <xdr:cNvPr id="11" name="组合 10"/>
        <xdr:cNvGrpSpPr/>
      </xdr:nvGrpSpPr>
      <xdr:grpSpPr>
        <a:xfrm>
          <a:off x="7273925" y="1908810"/>
          <a:ext cx="3258820" cy="3055620"/>
          <a:chOff x="8438" y="3702"/>
          <a:chExt cx="4611" cy="5059"/>
        </a:xfrm>
      </xdr:grpSpPr>
      <xdr:grpSp>
        <xdr:nvGrpSpPr>
          <xdr:cNvPr id="12" name="组合 32"/>
          <xdr:cNvGrpSpPr/>
        </xdr:nvGrpSpPr>
        <xdr:grpSpPr>
          <a:xfrm rot="0">
            <a:off x="8721" y="6083"/>
            <a:ext cx="4328" cy="2678"/>
            <a:chOff x="11007" y="5362"/>
            <a:chExt cx="4828" cy="2710"/>
          </a:xfrm>
        </xdr:grpSpPr>
        <xdr:cxnSp>
          <xdr:nvCxnSpPr>
            <xdr:cNvPr id="13" name="直接连接符 12"/>
            <xdr:cNvCxnSpPr/>
          </xdr:nvCxnSpPr>
          <xdr:spPr>
            <a:xfrm>
              <a:off x="11017" y="6717"/>
              <a:ext cx="4819" cy="0"/>
            </a:xfrm>
            <a:prstGeom prst="line">
              <a:avLst/>
            </a:prstGeom>
            <a:ln w="9525">
              <a:solidFill>
                <a:srgbClr val="222222">
                  <a:alpha val="8000"/>
                </a:srgb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>
          <xdr:nvCxnSpPr>
            <xdr:cNvPr id="14" name="直接连接符 13"/>
            <xdr:cNvCxnSpPr/>
          </xdr:nvCxnSpPr>
          <xdr:spPr>
            <a:xfrm>
              <a:off x="11008" y="5362"/>
              <a:ext cx="4819" cy="0"/>
            </a:xfrm>
            <a:prstGeom prst="line">
              <a:avLst/>
            </a:prstGeom>
            <a:ln w="9525">
              <a:solidFill>
                <a:srgbClr val="222222">
                  <a:alpha val="8000"/>
                </a:srgb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>
          <xdr:nvCxnSpPr>
            <xdr:cNvPr id="15" name="直接连接符 14"/>
            <xdr:cNvCxnSpPr/>
          </xdr:nvCxnSpPr>
          <xdr:spPr>
            <a:xfrm>
              <a:off x="11007" y="8072"/>
              <a:ext cx="4819" cy="0"/>
            </a:xfrm>
            <a:prstGeom prst="line">
              <a:avLst/>
            </a:prstGeom>
            <a:ln w="9525">
              <a:solidFill>
                <a:srgbClr val="222222">
                  <a:alpha val="8000"/>
                </a:srgb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6" name="组合 34"/>
          <xdr:cNvGrpSpPr/>
        </xdr:nvGrpSpPr>
        <xdr:grpSpPr>
          <a:xfrm rot="0">
            <a:off x="8438" y="3702"/>
            <a:ext cx="4244" cy="2669"/>
            <a:chOff x="10730" y="2878"/>
            <a:chExt cx="4224" cy="2703"/>
          </a:xfrm>
        </xdr:grpSpPr>
        <xdr:sp>
          <xdr:nvSpPr>
            <xdr:cNvPr id="17" name="文本框 16"/>
            <xdr:cNvSpPr txBox="1"/>
          </xdr:nvSpPr>
          <xdr:spPr>
            <a:xfrm>
              <a:off x="10892" y="4279"/>
              <a:ext cx="1702" cy="463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algn="l" eaLnBrk="1"/>
              <a:r>
                <a:rPr lang="en-US" altLang="zh-CN" sz="900" kern="1200">
                  <a:solidFill>
                    <a:srgbClr val="222222">
                      <a:alpha val="60000"/>
                    </a:srgbClr>
                  </a:solidFill>
                  <a:latin typeface="黑体" panose="02010609060101010101" charset="-122"/>
                  <a:ea typeface="黑体" panose="02010609060101010101" charset="-122"/>
                  <a:cs typeface="Times New Roman" panose="02020603050405020304" pitchFamily="12"/>
                  <a:sym typeface="Times New Roman" panose="02020603050405020304" pitchFamily="12"/>
                </a:rPr>
                <a:t>中文｜字体名称</a:t>
              </a:r>
              <a:endPara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18" name="文本框 17"/>
            <xdr:cNvSpPr txBox="1"/>
          </xdr:nvSpPr>
          <xdr:spPr>
            <a:xfrm>
              <a:off x="10844" y="4687"/>
              <a:ext cx="4110" cy="89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algn="l" eaLnBrk="1"/>
              <a:r>
                <a:rPr lang="zh-CN" altLang="en-US" sz="1500" kern="100">
                  <a:latin typeface="汉仪正圆 55简" panose="00020600040101010101" charset="-122"/>
                  <a:ea typeface="汉仪正圆 55简" panose="00020600040101010101" charset="-122"/>
                  <a:cs typeface="汉仪正圆 55简" panose="00020600040101010101" charset="-122"/>
                  <a:sym typeface="Times New Roman" panose="02020603050405020304" pitchFamily="12"/>
                </a:rPr>
                <a:t>汉仪正圆 55简</a:t>
              </a:r>
              <a:endParaRPr lang="zh-CN" altLang="en-US" sz="1500" kern="100">
                <a:latin typeface="Dotum" panose="020B0600000101010101" charset="-127"/>
                <a:ea typeface="Dotum" panose="020B0600000101010101" charset="-127"/>
                <a:cs typeface="Dotum" panose="020B0600000101010101" charset="-127"/>
                <a:sym typeface="Times New Roman" panose="02020603050405020304" pitchFamily="12"/>
              </a:endParaRPr>
            </a:p>
            <a:p>
              <a:pPr marL="0" algn="l" eaLnBrk="1"/>
              <a:endParaRPr lang="zh-CN" altLang="en-US" sz="1500" kern="100">
                <a:latin typeface="Dotum" panose="020B0600000101010101" charset="-127"/>
                <a:ea typeface="Dotum" panose="020B0600000101010101" charset="-127"/>
                <a:cs typeface="Dotum" panose="020B0600000101010101" charset="-127"/>
                <a:sym typeface="Times New Roman" panose="02020603050405020304" pitchFamily="12"/>
              </a:endParaRPr>
            </a:p>
          </xdr:txBody>
        </xdr:sp>
        <xdr:grpSp>
          <xdr:nvGrpSpPr>
            <xdr:cNvPr id="19" name="组合 18"/>
            <xdr:cNvGrpSpPr/>
          </xdr:nvGrpSpPr>
          <xdr:grpSpPr>
            <a:xfrm rot="0">
              <a:off x="10730" y="2878"/>
              <a:ext cx="3249" cy="1227"/>
              <a:chOff x="1046" y="2210"/>
              <a:chExt cx="3249" cy="1227"/>
            </a:xfrm>
          </xdr:grpSpPr>
          <xdr:sp>
            <xdr:nvSpPr>
              <xdr:cNvPr id="20" name="文本框 19"/>
              <xdr:cNvSpPr txBox="1"/>
            </xdr:nvSpPr>
            <xdr:spPr>
              <a:xfrm>
                <a:off x="1046" y="2210"/>
                <a:ext cx="1505" cy="1227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algn="l" eaLnBrk="1"/>
                <a:r>
                  <a:rPr lang="en-US" altLang="zh-CN" sz="3800" b="1" kern="1200">
                    <a:solidFill>
                      <a:schemeClr val="accent1"/>
                    </a:solidFill>
                    <a:latin typeface="黑体" panose="02010609060101010101" charset="-122"/>
                    <a:ea typeface="黑体" panose="02010609060101010101" charset="-122"/>
                    <a:cs typeface="Times New Roman" panose="02020603050405020304" pitchFamily="12"/>
                    <a:sym typeface="Times New Roman" panose="02020603050405020304" pitchFamily="12"/>
                  </a:rPr>
                  <a:t>02</a:t>
                </a:r>
                <a:endParaRPr lang="en-US" altLang="zh-CN" sz="3800" b="1" kern="1200">
                  <a:solidFill>
                    <a:schemeClr val="accent1"/>
                  </a:solidFill>
                  <a:latin typeface="黑体" panose="02010609060101010101" charset="-122"/>
                  <a:ea typeface="黑体" panose="02010609060101010101" charset="-122"/>
                  <a:cs typeface="Times New Roman" panose="02020603050405020304" pitchFamily="12"/>
                  <a:sym typeface="Times New Roman" panose="02020603050405020304" pitchFamily="12"/>
                </a:endParaRPr>
              </a:p>
            </xdr:txBody>
          </xdr:sp>
          <xdr:sp>
            <xdr:nvSpPr>
              <xdr:cNvPr id="21" name="文本框 20"/>
              <xdr:cNvSpPr txBox="1"/>
            </xdr:nvSpPr>
            <xdr:spPr>
              <a:xfrm>
                <a:off x="2013" y="2404"/>
                <a:ext cx="2282" cy="73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algn="l" eaLnBrk="1"/>
                <a:r>
                  <a:rPr lang="en-US" altLang="zh-CN" sz="2200" b="1" kern="1200">
                    <a:solidFill>
                      <a:srgbClr val="222222"/>
                    </a:solidFill>
                    <a:latin typeface="黑体" panose="02010609060101010101" charset="-122"/>
                    <a:ea typeface="黑体" panose="02010609060101010101" charset="-122"/>
                    <a:cs typeface="Times New Roman" panose="02020603050405020304" pitchFamily="12"/>
                    <a:sym typeface="Times New Roman" panose="02020603050405020304" pitchFamily="12"/>
                  </a:rPr>
                  <a:t>字体说明</a:t>
                </a:r>
                <a:endParaRPr lang="en-US" altLang="zh-CN" sz="2200" b="1" kern="1200">
                  <a:solidFill>
                    <a:srgbClr val="222222"/>
                  </a:solidFill>
                  <a:latin typeface="黑体" panose="02010609060101010101" charset="-122"/>
                  <a:ea typeface="黑体" panose="02010609060101010101" charset="-122"/>
                  <a:cs typeface="Times New Roman" panose="02020603050405020304" pitchFamily="12"/>
                  <a:sym typeface="Times New Roman" panose="02020603050405020304" pitchFamily="12"/>
                </a:endParaRPr>
              </a:p>
            </xdr:txBody>
          </xdr:sp>
        </xdr:grpSp>
      </xdr:grpSp>
    </xdr:grpSp>
    <xdr:clientData/>
  </xdr:twoCellAnchor>
  <xdr:twoCellAnchor>
    <xdr:from>
      <xdr:col>2</xdr:col>
      <xdr:colOff>284480</xdr:colOff>
      <xdr:row>15</xdr:row>
      <xdr:rowOff>161925</xdr:rowOff>
    </xdr:from>
    <xdr:to>
      <xdr:col>7</xdr:col>
      <xdr:colOff>189230</xdr:colOff>
      <xdr:row>19</xdr:row>
      <xdr:rowOff>73660</xdr:rowOff>
    </xdr:to>
    <xdr:grpSp>
      <xdr:nvGrpSpPr>
        <xdr:cNvPr id="32" name="组合 69"/>
        <xdr:cNvGrpSpPr/>
      </xdr:nvGrpSpPr>
      <xdr:grpSpPr>
        <a:xfrm rot="0">
          <a:off x="1639570" y="2733675"/>
          <a:ext cx="3292475" cy="597535"/>
          <a:chOff x="7139" y="3569"/>
          <a:chExt cx="4652" cy="1008"/>
        </a:xfrm>
      </xdr:grpSpPr>
      <xdr:sp>
        <xdr:nvSpPr>
          <xdr:cNvPr id="33" name="文本框 32"/>
          <xdr:cNvSpPr txBox="1"/>
        </xdr:nvSpPr>
        <xdr:spPr>
          <a:xfrm>
            <a:off x="7139" y="3569"/>
            <a:ext cx="3308" cy="44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r>
              <a:rPr lang="en-US" altLang="zh-CN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· </a:t>
            </a:r>
            <a:r>
              <a:rPr lang="zh-CN" altLang="en-US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如何撤销工作表保护？</a:t>
            </a:r>
            <a:endParaRPr lang="en-US" altLang="zh-CN" kern="100"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  <xdr:sp>
        <xdr:nvSpPr>
          <xdr:cNvPr id="34" name="文本框 33"/>
          <xdr:cNvSpPr txBox="1"/>
        </xdr:nvSpPr>
        <xdr:spPr>
          <a:xfrm>
            <a:off x="7197" y="3960"/>
            <a:ext cx="4594" cy="61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1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、</a:t>
            </a: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选中对应工作表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2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、</a:t>
            </a: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点击：「审阅---撤销工作表」保护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</xdr:grpSp>
    <xdr:clientData/>
  </xdr:twoCellAnchor>
  <xdr:twoCellAnchor>
    <xdr:from>
      <xdr:col>2</xdr:col>
      <xdr:colOff>273050</xdr:colOff>
      <xdr:row>25</xdr:row>
      <xdr:rowOff>57150</xdr:rowOff>
    </xdr:from>
    <xdr:to>
      <xdr:col>8</xdr:col>
      <xdr:colOff>96520</xdr:colOff>
      <xdr:row>28</xdr:row>
      <xdr:rowOff>144780</xdr:rowOff>
    </xdr:to>
    <xdr:grpSp>
      <xdr:nvGrpSpPr>
        <xdr:cNvPr id="35" name="组合 77"/>
        <xdr:cNvGrpSpPr/>
      </xdr:nvGrpSpPr>
      <xdr:grpSpPr>
        <a:xfrm rot="0">
          <a:off x="1628140" y="4343400"/>
          <a:ext cx="3888740" cy="601980"/>
          <a:chOff x="7127" y="5903"/>
          <a:chExt cx="5482" cy="1014"/>
        </a:xfrm>
      </xdr:grpSpPr>
      <xdr:sp>
        <xdr:nvSpPr>
          <xdr:cNvPr id="36" name="文本框 35"/>
          <xdr:cNvSpPr txBox="1"/>
        </xdr:nvSpPr>
        <xdr:spPr>
          <a:xfrm>
            <a:off x="7127" y="5903"/>
            <a:ext cx="2426" cy="43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r>
              <a:rPr lang="en-US" altLang="zh-CN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· </a:t>
            </a:r>
            <a:r>
              <a:rPr lang="zh-CN" altLang="en-US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如何增加行数？</a:t>
            </a:r>
            <a:endParaRPr lang="en-US" altLang="zh-CN" kern="100"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  <xdr:sp>
        <xdr:nvSpPr>
          <xdr:cNvPr id="37" name="文本框 36"/>
          <xdr:cNvSpPr txBox="1"/>
        </xdr:nvSpPr>
        <xdr:spPr>
          <a:xfrm>
            <a:off x="7197" y="6292"/>
            <a:ext cx="5412" cy="62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1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、选中最后一行，鼠标放在选中区域右下角。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2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、当鼠标箭头变成黑色十字形时，点击鼠标左键下拉即可</a:t>
            </a: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</xdr:grpSp>
    <xdr:clientData/>
  </xdr:twoCellAnchor>
  <xdr:twoCellAnchor editAs="oneCell">
    <xdr:from>
      <xdr:col>2</xdr:col>
      <xdr:colOff>395605</xdr:colOff>
      <xdr:row>19</xdr:row>
      <xdr:rowOff>131445</xdr:rowOff>
    </xdr:from>
    <xdr:to>
      <xdr:col>9</xdr:col>
      <xdr:colOff>156845</xdr:colOff>
      <xdr:row>23</xdr:row>
      <xdr:rowOff>31750</xdr:rowOff>
    </xdr:to>
    <xdr:pic>
      <xdr:nvPicPr>
        <xdr:cNvPr id="38" name="图片 37" descr="WPS图片编辑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0695" y="3388995"/>
          <a:ext cx="4504055" cy="586105"/>
        </a:xfrm>
        <a:prstGeom prst="rect">
          <a:avLst/>
        </a:prstGeom>
        <a:effectLst>
          <a:outerShdw blurRad="38100" sx="101000" sy="101000" algn="ctr" rotWithShape="0">
            <a:schemeClr val="bg1">
              <a:lumMod val="75000"/>
              <a:alpha val="40000"/>
            </a:schemeClr>
          </a:outerShdw>
        </a:effectLst>
      </xdr:spPr>
    </xdr:pic>
    <xdr:clientData/>
  </xdr:twoCellAnchor>
  <xdr:twoCellAnchor>
    <xdr:from>
      <xdr:col>2</xdr:col>
      <xdr:colOff>283210</xdr:colOff>
      <xdr:row>35</xdr:row>
      <xdr:rowOff>124460</xdr:rowOff>
    </xdr:from>
    <xdr:to>
      <xdr:col>7</xdr:col>
      <xdr:colOff>188595</xdr:colOff>
      <xdr:row>40</xdr:row>
      <xdr:rowOff>112395</xdr:rowOff>
    </xdr:to>
    <xdr:grpSp>
      <xdr:nvGrpSpPr>
        <xdr:cNvPr id="39" name="组合 77"/>
        <xdr:cNvGrpSpPr/>
      </xdr:nvGrpSpPr>
      <xdr:grpSpPr>
        <a:xfrm rot="0">
          <a:off x="1638300" y="6125210"/>
          <a:ext cx="3293110" cy="845185"/>
          <a:chOff x="7138" y="5903"/>
          <a:chExt cx="4651" cy="1416"/>
        </a:xfrm>
      </xdr:grpSpPr>
      <xdr:sp>
        <xdr:nvSpPr>
          <xdr:cNvPr id="40" name="文本框 39"/>
          <xdr:cNvSpPr txBox="1"/>
        </xdr:nvSpPr>
        <xdr:spPr>
          <a:xfrm>
            <a:off x="7138" y="5903"/>
            <a:ext cx="4407" cy="41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r>
              <a:rPr lang="en-US" altLang="zh-CN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· </a:t>
            </a:r>
            <a:r>
              <a:rPr lang="zh-CN" altLang="en-US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使用说明。</a:t>
            </a:r>
            <a:endParaRPr lang="en-US" altLang="zh-CN" kern="100"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  <xdr:sp>
        <xdr:nvSpPr>
          <xdr:cNvPr id="41" name="文本框 40"/>
          <xdr:cNvSpPr txBox="1"/>
        </xdr:nvSpPr>
        <xdr:spPr>
          <a:xfrm>
            <a:off x="7196" y="6282"/>
            <a:ext cx="4593" cy="103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1.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红色框区域自动计算</a:t>
            </a: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.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另：性别和出生年月根据身份证号码计算。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2.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离职人员只需要输入离职日期，自动划删除。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  <a:p>
            <a:pPr marL="0" algn="l" eaLnBrk="1" fontAlgn="t">
              <a:lnSpc>
                <a:spcPct val="100000"/>
              </a:lnSpc>
            </a:pPr>
            <a:endParaRPr lang="zh-CN" altLang="en-US" sz="900" kern="12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</xdr:grpSp>
    <xdr:clientData/>
  </xdr:twoCellAnchor>
  <xdr:twoCellAnchor>
    <xdr:from>
      <xdr:col>10</xdr:col>
      <xdr:colOff>502920</xdr:colOff>
      <xdr:row>30</xdr:row>
      <xdr:rowOff>62230</xdr:rowOff>
    </xdr:from>
    <xdr:to>
      <xdr:col>16</xdr:col>
      <xdr:colOff>142240</xdr:colOff>
      <xdr:row>34</xdr:row>
      <xdr:rowOff>51435</xdr:rowOff>
    </xdr:to>
    <xdr:sp>
      <xdr:nvSpPr>
        <xdr:cNvPr id="42" name="文本框 41"/>
        <xdr:cNvSpPr txBox="1"/>
      </xdr:nvSpPr>
      <xdr:spPr>
        <a:xfrm>
          <a:off x="7278370" y="5205730"/>
          <a:ext cx="3704590" cy="6750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fontAlgn="auto">
            <a:lnSpc>
              <a:spcPct val="150000"/>
            </a:lnSpc>
          </a:pPr>
          <a:r>
            <a:rPr lang="zh-CN" altLang="en-US" sz="7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【说明】</a:t>
          </a:r>
          <a:endParaRPr lang="zh-CN" altLang="en-US" sz="700">
            <a:solidFill>
              <a:srgbClr val="222222">
                <a:alpha val="60000"/>
              </a:srgbClr>
            </a:solidFill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  <a:p>
          <a:pPr marL="39370" algn="l" fontAlgn="auto">
            <a:lnSpc>
              <a:spcPct val="200000"/>
            </a:lnSpc>
          </a:pPr>
          <a:r>
            <a:rPr sz="7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+mn-ea"/>
            </a:rPr>
            <a:t>模板中使用的字体仅限于个人学习、研究或欣赏目的使用，如需商用请您自行向版权方购买、获取商用版权。</a:t>
          </a:r>
          <a:endParaRPr lang="zh-CN" altLang="en-US" sz="700">
            <a:solidFill>
              <a:srgbClr val="222222">
                <a:alpha val="60000"/>
              </a:srgbClr>
            </a:solidFill>
            <a:latin typeface="黑体" panose="02010609060101010101" charset="-122"/>
            <a:ea typeface="黑体" panose="02010609060101010101" charset="-122"/>
            <a:cs typeface="黑体" panose="02010609060101010101" charset="-122"/>
            <a:sym typeface="+mn-ea"/>
          </a:endParaRPr>
        </a:p>
      </xdr:txBody>
    </xdr:sp>
    <xdr:clientData/>
  </xdr:twoCellAnchor>
  <xdr:twoCellAnchor editAs="oneCell">
    <xdr:from>
      <xdr:col>2</xdr:col>
      <xdr:colOff>141605</xdr:colOff>
      <xdr:row>41</xdr:row>
      <xdr:rowOff>13970</xdr:rowOff>
    </xdr:from>
    <xdr:to>
      <xdr:col>10</xdr:col>
      <xdr:colOff>47625</xdr:colOff>
      <xdr:row>55</xdr:row>
      <xdr:rowOff>34925</xdr:rowOff>
    </xdr:to>
    <xdr:pic>
      <xdr:nvPicPr>
        <xdr:cNvPr id="43" name="图片 42" descr="J:\新建文件夹\2016年\16年认证文件\2019年\备用\1.png1"/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1496695" y="7043420"/>
          <a:ext cx="5326380" cy="24212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w\&#24212;&#20184;\NBC\2020&#24180;&#24212;&#20184;\202012\&#24212;&#20184;&#26126;&#32454;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w\anencw$\&#36130;&#21153;&#25253;&#34920;\&#24212;&#20184;&#36134;&#27454;\2021\2021&#24180;&#24212;&#20184;&#26126;&#32454;01-09%20-%20&#26368;&#260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外购入库序时簿"/>
      <sheetName val="委外加工入库序时簿"/>
      <sheetName val="委外加工出库单序时簿"/>
      <sheetName val="委外结存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采购分析-供应商"/>
      <sheetName val="采购分析-物料汇总"/>
      <sheetName val="加工费-供应商分析"/>
      <sheetName val="加工费-产品分析"/>
      <sheetName val="委外加工入库序时簿"/>
      <sheetName val="采购入库物料"/>
      <sheetName val="外购入库序时簿"/>
      <sheetName val="委外加工出库单序时簿"/>
      <sheetName val="委外结存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B1:R25"/>
  <sheetViews>
    <sheetView showGridLines="0" tabSelected="1" topLeftCell="A12" workbookViewId="0">
      <selection activeCell="L16" sqref="L16"/>
    </sheetView>
  </sheetViews>
  <sheetFormatPr defaultColWidth="9" defaultRowHeight="28" customHeight="1"/>
  <cols>
    <col min="1" max="1" width="1.5" style="5" customWidth="1"/>
    <col min="2" max="3" width="12" style="5" customWidth="1"/>
    <col min="4" max="4" width="0.5" style="5" customWidth="1"/>
    <col min="5" max="5" width="4.25" style="5" customWidth="1"/>
    <col min="6" max="8" width="10.75" style="5" customWidth="1"/>
    <col min="9" max="11" width="7.375" style="5" customWidth="1"/>
    <col min="12" max="12" width="31.875" style="6" customWidth="1"/>
    <col min="13" max="13" width="16.375" style="5" customWidth="1"/>
    <col min="14" max="14" width="12.75" style="5" customWidth="1"/>
    <col min="15" max="15" width="9" style="5" customWidth="1"/>
    <col min="16" max="16" width="11.75" style="5" customWidth="1"/>
    <col min="17" max="17" width="13.625" style="5" customWidth="1"/>
    <col min="18" max="18" width="12.5" style="7" customWidth="1"/>
    <col min="19" max="16384" width="9" style="5"/>
  </cols>
  <sheetData>
    <row r="1" s="3" customFormat="1" ht="9" customHeight="1" spans="12:18">
      <c r="L1" s="25"/>
      <c r="R1" s="35"/>
    </row>
    <row r="2" s="3" customFormat="1" customHeight="1" spans="2:18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26"/>
      <c r="M2" s="8"/>
      <c r="N2" s="8"/>
      <c r="O2" s="8"/>
      <c r="P2" s="8"/>
      <c r="Q2" s="8"/>
      <c r="R2" s="8"/>
    </row>
    <row r="3" s="3" customFormat="1" ht="12" customHeight="1" spans="5:18">
      <c r="E3" s="9"/>
      <c r="F3" s="9"/>
      <c r="G3" s="9"/>
      <c r="H3" s="9"/>
      <c r="I3" s="9"/>
      <c r="J3" s="9"/>
      <c r="K3" s="9"/>
      <c r="L3" s="27"/>
      <c r="M3" s="9"/>
      <c r="N3" s="9"/>
      <c r="O3" s="9"/>
      <c r="P3" s="9"/>
      <c r="Q3" s="9"/>
      <c r="R3" s="9"/>
    </row>
    <row r="4" s="3" customFormat="1" ht="10" customHeight="1" spans="2:18">
      <c r="B4" s="10"/>
      <c r="C4" s="10"/>
      <c r="D4" s="10"/>
      <c r="E4" s="10"/>
      <c r="F4" s="10"/>
      <c r="G4" s="10"/>
      <c r="H4" s="10"/>
      <c r="I4" s="10"/>
      <c r="J4" s="10"/>
      <c r="K4" s="10"/>
      <c r="L4" s="28"/>
      <c r="M4" s="10"/>
      <c r="N4" s="10"/>
      <c r="O4" s="10"/>
      <c r="P4" s="10"/>
      <c r="Q4" s="10"/>
      <c r="R4" s="10"/>
    </row>
    <row r="5" s="4" customFormat="1" ht="31" customHeight="1" spans="2:18">
      <c r="B5" s="11" t="s">
        <v>1</v>
      </c>
      <c r="C5" s="12">
        <f>COUNTIFS(H:H,B5,O:O,"在职")</f>
        <v>4</v>
      </c>
      <c r="E5" s="13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29" t="s">
        <v>9</v>
      </c>
      <c r="M5" s="14" t="s">
        <v>10</v>
      </c>
      <c r="N5" s="14" t="s">
        <v>11</v>
      </c>
      <c r="O5" s="14" t="s">
        <v>12</v>
      </c>
      <c r="P5" s="14" t="s">
        <v>13</v>
      </c>
      <c r="Q5" s="14" t="s">
        <v>14</v>
      </c>
      <c r="R5" s="36" t="s">
        <v>15</v>
      </c>
    </row>
    <row r="6" s="4" customFormat="1" ht="31" customHeight="1" spans="2:18">
      <c r="B6" s="15"/>
      <c r="C6" s="16"/>
      <c r="D6" s="17"/>
      <c r="E6" s="18">
        <v>1</v>
      </c>
      <c r="F6" s="18" t="s">
        <v>16</v>
      </c>
      <c r="G6" s="19" t="s">
        <v>17</v>
      </c>
      <c r="H6" s="18" t="s">
        <v>1</v>
      </c>
      <c r="I6" s="30" t="str">
        <f>IFERROR(TEXT(MOD(LEFT(RIGHT(L6,2)),2),"[=0]女;[=1]男"),"")</f>
        <v>男</v>
      </c>
      <c r="J6" s="31">
        <f ca="1">IFERROR(ROUND((TODAY()-TEXT(MID(L6,7,8),"0000年00月00日"))/365,1),"")</f>
        <v>35.7</v>
      </c>
      <c r="K6" s="18" t="s">
        <v>18</v>
      </c>
      <c r="L6" s="32" t="s">
        <v>19</v>
      </c>
      <c r="M6" s="18" t="s">
        <v>20</v>
      </c>
      <c r="N6" s="30">
        <v>44569</v>
      </c>
      <c r="O6" s="18" t="s">
        <v>21</v>
      </c>
      <c r="P6" s="33">
        <f ca="1">IF(N6="","",(TODAY()-N6)/30)</f>
        <v>16.7666666666667</v>
      </c>
      <c r="Q6" s="30"/>
      <c r="R6" s="18"/>
    </row>
    <row r="7" s="5" customFormat="1" ht="31" customHeight="1" spans="2:18">
      <c r="B7" s="20" t="s">
        <v>22</v>
      </c>
      <c r="C7" s="21">
        <f>COUNTIFS(H:H,B7,O:O,"在职")</f>
        <v>2</v>
      </c>
      <c r="D7" s="22"/>
      <c r="E7" s="18">
        <v>2</v>
      </c>
      <c r="F7" s="18" t="s">
        <v>23</v>
      </c>
      <c r="G7" s="19" t="s">
        <v>17</v>
      </c>
      <c r="H7" s="18" t="s">
        <v>1</v>
      </c>
      <c r="I7" s="30" t="str">
        <f>IFERROR(TEXT(MOD(LEFT(RIGHT(L7,2)),2),"[=0]女;[=1]男"),"")</f>
        <v>男</v>
      </c>
      <c r="J7" s="31">
        <f ca="1">IFERROR(ROUND((TODAY()-TEXT(MID(L7,7,8),"0000年00月00日"))/365,1),"")</f>
        <v>38.4</v>
      </c>
      <c r="K7" s="18" t="s">
        <v>24</v>
      </c>
      <c r="L7" s="32" t="s">
        <v>25</v>
      </c>
      <c r="M7" s="18" t="s">
        <v>26</v>
      </c>
      <c r="N7" s="30">
        <v>44991</v>
      </c>
      <c r="O7" s="18" t="s">
        <v>21</v>
      </c>
      <c r="P7" s="33">
        <f ca="1">IF(N7="","",(TODAY()-N7)/30)</f>
        <v>2.7</v>
      </c>
      <c r="Q7" s="30"/>
      <c r="R7" s="18"/>
    </row>
    <row r="8" s="5" customFormat="1" ht="31" customHeight="1" spans="2:18">
      <c r="B8" s="15"/>
      <c r="C8" s="23"/>
      <c r="D8" s="22"/>
      <c r="E8" s="18">
        <v>3</v>
      </c>
      <c r="F8" s="18" t="s">
        <v>27</v>
      </c>
      <c r="G8" s="19" t="s">
        <v>17</v>
      </c>
      <c r="H8" s="18" t="s">
        <v>1</v>
      </c>
      <c r="I8" s="30" t="str">
        <f t="shared" ref="I8:I24" si="0">IFERROR(TEXT(MOD(LEFT(RIGHT(L8,2)),2),"[=0]女;[=1]男"),"")</f>
        <v>女</v>
      </c>
      <c r="J8" s="31">
        <f ca="1">IFERROR(ROUND((TODAY()-TEXT(MID(L8,7,8),"0000年00月00日"))/365,1),"")</f>
        <v>25.7</v>
      </c>
      <c r="K8" s="18" t="s">
        <v>24</v>
      </c>
      <c r="L8" s="32" t="s">
        <v>28</v>
      </c>
      <c r="M8" s="18" t="s">
        <v>26</v>
      </c>
      <c r="N8" s="30">
        <v>45025</v>
      </c>
      <c r="O8" s="18" t="s">
        <v>21</v>
      </c>
      <c r="P8" s="33">
        <f ca="1">IF(N8="","",(TODAY()-N8)/30)</f>
        <v>1.56666666666667</v>
      </c>
      <c r="Q8" s="30"/>
      <c r="R8" s="18"/>
    </row>
    <row r="9" s="5" customFormat="1" ht="31" customHeight="1" spans="2:18">
      <c r="B9" s="20" t="s">
        <v>29</v>
      </c>
      <c r="C9" s="21">
        <f>COUNTIFS(H:H,B9,O:O,"在职")</f>
        <v>3</v>
      </c>
      <c r="D9" s="22"/>
      <c r="E9" s="18">
        <v>4</v>
      </c>
      <c r="F9" s="18" t="s">
        <v>30</v>
      </c>
      <c r="G9" s="19" t="s">
        <v>17</v>
      </c>
      <c r="H9" s="18" t="s">
        <v>1</v>
      </c>
      <c r="I9" s="30" t="str">
        <f t="shared" si="0"/>
        <v>男</v>
      </c>
      <c r="J9" s="31">
        <f ca="1" t="shared" ref="J9:J22" si="1">IFERROR(ROUND((TODAY()-TEXT(MID(L9,7,8),"0000年00月00日"))/365,1),"")</f>
        <v>22.6</v>
      </c>
      <c r="K9" s="18" t="s">
        <v>24</v>
      </c>
      <c r="L9" s="32" t="s">
        <v>31</v>
      </c>
      <c r="M9" s="18" t="s">
        <v>26</v>
      </c>
      <c r="N9" s="30">
        <v>45050</v>
      </c>
      <c r="O9" s="18" t="s">
        <v>21</v>
      </c>
      <c r="P9" s="33">
        <f ca="1" t="shared" ref="P9:P22" si="2">IF(N9="","",(TODAY()-N9)/30)</f>
        <v>0.733333333333333</v>
      </c>
      <c r="Q9" s="30"/>
      <c r="R9" s="18"/>
    </row>
    <row r="10" s="5" customFormat="1" ht="31" customHeight="1" spans="2:18">
      <c r="B10" s="15"/>
      <c r="C10" s="23"/>
      <c r="D10" s="22"/>
      <c r="E10" s="18">
        <v>5</v>
      </c>
      <c r="F10" s="18" t="s">
        <v>32</v>
      </c>
      <c r="G10" s="19" t="s">
        <v>17</v>
      </c>
      <c r="H10" s="18" t="s">
        <v>22</v>
      </c>
      <c r="I10" s="30" t="str">
        <f t="shared" si="0"/>
        <v>女</v>
      </c>
      <c r="J10" s="31">
        <f ca="1" t="shared" si="1"/>
        <v>29.5</v>
      </c>
      <c r="K10" s="18" t="s">
        <v>24</v>
      </c>
      <c r="L10" s="32" t="s">
        <v>33</v>
      </c>
      <c r="M10" s="18" t="s">
        <v>26</v>
      </c>
      <c r="N10" s="30">
        <v>45078</v>
      </c>
      <c r="O10" s="18" t="s">
        <v>21</v>
      </c>
      <c r="P10" s="33">
        <f ca="1" t="shared" si="2"/>
        <v>-0.2</v>
      </c>
      <c r="Q10" s="30"/>
      <c r="R10" s="18"/>
    </row>
    <row r="11" s="5" customFormat="1" ht="31" customHeight="1" spans="2:18">
      <c r="B11" s="20" t="s">
        <v>34</v>
      </c>
      <c r="C11" s="21">
        <f>COUNTIFS(H:H,B11,O:O,"在职")</f>
        <v>1</v>
      </c>
      <c r="D11" s="22"/>
      <c r="E11" s="18">
        <v>6</v>
      </c>
      <c r="F11" s="18" t="s">
        <v>35</v>
      </c>
      <c r="G11" s="19" t="s">
        <v>17</v>
      </c>
      <c r="H11" s="18" t="s">
        <v>22</v>
      </c>
      <c r="I11" s="30" t="str">
        <f t="shared" si="0"/>
        <v>女</v>
      </c>
      <c r="J11" s="31">
        <f ca="1" t="shared" si="1"/>
        <v>22.8</v>
      </c>
      <c r="K11" s="18" t="s">
        <v>36</v>
      </c>
      <c r="L11" s="32" t="s">
        <v>37</v>
      </c>
      <c r="M11" s="18" t="s">
        <v>26</v>
      </c>
      <c r="N11" s="30">
        <v>44052</v>
      </c>
      <c r="O11" s="18" t="s">
        <v>38</v>
      </c>
      <c r="P11" s="33">
        <f ca="1" t="shared" si="2"/>
        <v>34</v>
      </c>
      <c r="Q11" s="30">
        <v>44666</v>
      </c>
      <c r="R11" s="18"/>
    </row>
    <row r="12" s="5" customFormat="1" ht="31" customHeight="1" spans="2:18">
      <c r="B12" s="15"/>
      <c r="C12" s="23"/>
      <c r="D12" s="22"/>
      <c r="E12" s="18">
        <v>7</v>
      </c>
      <c r="F12" s="18" t="s">
        <v>39</v>
      </c>
      <c r="G12" s="19" t="s">
        <v>17</v>
      </c>
      <c r="H12" s="18" t="s">
        <v>29</v>
      </c>
      <c r="I12" s="30" t="str">
        <f t="shared" si="0"/>
        <v>男</v>
      </c>
      <c r="J12" s="31">
        <f ca="1" t="shared" si="1"/>
        <v>21.6</v>
      </c>
      <c r="K12" s="18" t="s">
        <v>36</v>
      </c>
      <c r="L12" s="32" t="s">
        <v>40</v>
      </c>
      <c r="M12" s="18" t="s">
        <v>26</v>
      </c>
      <c r="N12" s="30">
        <v>43655</v>
      </c>
      <c r="O12" s="18" t="s">
        <v>21</v>
      </c>
      <c r="P12" s="33">
        <f ca="1" t="shared" si="2"/>
        <v>47.2333333333333</v>
      </c>
      <c r="Q12" s="30"/>
      <c r="R12" s="18"/>
    </row>
    <row r="13" s="5" customFormat="1" ht="31" customHeight="1" spans="2:18">
      <c r="B13" s="20" t="s">
        <v>41</v>
      </c>
      <c r="C13" s="21">
        <f>COUNTIFS(H:H,B13,O:O,"在职")</f>
        <v>1</v>
      </c>
      <c r="D13" s="22"/>
      <c r="E13" s="18">
        <v>8</v>
      </c>
      <c r="F13" s="18" t="s">
        <v>42</v>
      </c>
      <c r="G13" s="19" t="s">
        <v>17</v>
      </c>
      <c r="H13" s="18" t="s">
        <v>29</v>
      </c>
      <c r="I13" s="30" t="str">
        <f t="shared" si="0"/>
        <v>女</v>
      </c>
      <c r="J13" s="31">
        <f ca="1" t="shared" si="1"/>
        <v>19.6</v>
      </c>
      <c r="K13" s="18" t="s">
        <v>36</v>
      </c>
      <c r="L13" s="32" t="s">
        <v>43</v>
      </c>
      <c r="M13" s="18" t="s">
        <v>26</v>
      </c>
      <c r="N13" s="30">
        <v>44621</v>
      </c>
      <c r="O13" s="18" t="s">
        <v>21</v>
      </c>
      <c r="P13" s="33">
        <f ca="1" t="shared" si="2"/>
        <v>15.0333333333333</v>
      </c>
      <c r="Q13" s="30"/>
      <c r="R13" s="18"/>
    </row>
    <row r="14" s="5" customFormat="1" ht="31" customHeight="1" spans="2:18">
      <c r="B14" s="15"/>
      <c r="C14" s="23"/>
      <c r="D14" s="22"/>
      <c r="E14" s="18">
        <v>9</v>
      </c>
      <c r="F14" s="18" t="s">
        <v>44</v>
      </c>
      <c r="G14" s="19" t="s">
        <v>17</v>
      </c>
      <c r="H14" s="18" t="s">
        <v>29</v>
      </c>
      <c r="I14" s="30" t="str">
        <f t="shared" si="0"/>
        <v>男</v>
      </c>
      <c r="J14" s="31">
        <f ca="1" t="shared" si="1"/>
        <v>35.7</v>
      </c>
      <c r="K14" s="18" t="s">
        <v>36</v>
      </c>
      <c r="L14" s="32" t="s">
        <v>45</v>
      </c>
      <c r="M14" s="18" t="s">
        <v>26</v>
      </c>
      <c r="N14" s="30">
        <v>44204</v>
      </c>
      <c r="O14" s="18" t="s">
        <v>21</v>
      </c>
      <c r="P14" s="33">
        <f ca="1" t="shared" si="2"/>
        <v>28.9333333333333</v>
      </c>
      <c r="Q14" s="30"/>
      <c r="R14" s="37"/>
    </row>
    <row r="15" s="5" customFormat="1" ht="31" customHeight="1" spans="2:18">
      <c r="B15" s="20" t="s">
        <v>46</v>
      </c>
      <c r="C15" s="21">
        <f>COUNTIFS(H:H,B15,O:O,"在职")</f>
        <v>3</v>
      </c>
      <c r="D15" s="22"/>
      <c r="E15" s="18">
        <v>10</v>
      </c>
      <c r="F15" s="18" t="s">
        <v>47</v>
      </c>
      <c r="G15" s="19" t="s">
        <v>17</v>
      </c>
      <c r="H15" s="18" t="s">
        <v>46</v>
      </c>
      <c r="I15" s="30" t="str">
        <f t="shared" si="0"/>
        <v>女</v>
      </c>
      <c r="J15" s="31">
        <f ca="1" t="shared" si="1"/>
        <v>38.4</v>
      </c>
      <c r="K15" s="18" t="s">
        <v>36</v>
      </c>
      <c r="L15" s="32" t="s">
        <v>48</v>
      </c>
      <c r="M15" s="18" t="s">
        <v>26</v>
      </c>
      <c r="N15" s="30">
        <v>44261</v>
      </c>
      <c r="O15" s="18" t="s">
        <v>21</v>
      </c>
      <c r="P15" s="33">
        <f ca="1" t="shared" si="2"/>
        <v>27.0333333333333</v>
      </c>
      <c r="Q15" s="30"/>
      <c r="R15" s="37"/>
    </row>
    <row r="16" s="5" customFormat="1" ht="31" customHeight="1" spans="2:18">
      <c r="B16" s="15"/>
      <c r="C16" s="23"/>
      <c r="D16" s="22"/>
      <c r="E16" s="18">
        <v>11</v>
      </c>
      <c r="F16" s="18" t="s">
        <v>49</v>
      </c>
      <c r="G16" s="19" t="s">
        <v>17</v>
      </c>
      <c r="H16" s="18" t="s">
        <v>41</v>
      </c>
      <c r="I16" s="30" t="str">
        <f t="shared" si="0"/>
        <v>女</v>
      </c>
      <c r="J16" s="31">
        <f ca="1" t="shared" si="1"/>
        <v>36.7</v>
      </c>
      <c r="K16" s="18" t="s">
        <v>36</v>
      </c>
      <c r="L16" s="32" t="s">
        <v>50</v>
      </c>
      <c r="M16" s="18" t="s">
        <v>26</v>
      </c>
      <c r="N16" s="30">
        <v>44295</v>
      </c>
      <c r="O16" s="18" t="s">
        <v>21</v>
      </c>
      <c r="P16" s="33">
        <f ca="1" t="shared" si="2"/>
        <v>25.9</v>
      </c>
      <c r="Q16" s="30"/>
      <c r="R16" s="37"/>
    </row>
    <row r="17" s="5" customFormat="1" ht="31" customHeight="1" spans="2:18">
      <c r="B17" s="20" t="s">
        <v>51</v>
      </c>
      <c r="C17" s="21">
        <f>COUNTIFS(H:H,B17,O:O,"在职")</f>
        <v>2</v>
      </c>
      <c r="D17" s="22"/>
      <c r="E17" s="18">
        <v>12</v>
      </c>
      <c r="F17" s="18" t="s">
        <v>52</v>
      </c>
      <c r="G17" s="19" t="s">
        <v>17</v>
      </c>
      <c r="H17" s="18" t="s">
        <v>34</v>
      </c>
      <c r="I17" s="30" t="str">
        <f t="shared" si="0"/>
        <v>男</v>
      </c>
      <c r="J17" s="31">
        <f ca="1" t="shared" si="1"/>
        <v>22.6</v>
      </c>
      <c r="K17" s="18" t="s">
        <v>36</v>
      </c>
      <c r="L17" s="32" t="s">
        <v>31</v>
      </c>
      <c r="M17" s="18" t="s">
        <v>26</v>
      </c>
      <c r="N17" s="30">
        <v>44320</v>
      </c>
      <c r="O17" s="18" t="s">
        <v>21</v>
      </c>
      <c r="P17" s="33">
        <f ca="1" t="shared" si="2"/>
        <v>25.0666666666667</v>
      </c>
      <c r="Q17" s="30"/>
      <c r="R17" s="37"/>
    </row>
    <row r="18" s="5" customFormat="1" ht="31" customHeight="1" spans="2:18">
      <c r="B18" s="15"/>
      <c r="C18" s="23"/>
      <c r="D18" s="22"/>
      <c r="E18" s="18">
        <v>13</v>
      </c>
      <c r="F18" s="18" t="s">
        <v>53</v>
      </c>
      <c r="G18" s="19" t="s">
        <v>17</v>
      </c>
      <c r="H18" s="18" t="s">
        <v>51</v>
      </c>
      <c r="I18" s="30" t="str">
        <f t="shared" si="0"/>
        <v>男</v>
      </c>
      <c r="J18" s="31">
        <f ca="1" t="shared" ref="J18:J24" si="3">IFERROR(ROUND((TODAY()-TEXT(MID(L18,7,8),"0000年00月00日"))/365,1),"")</f>
        <v>22.6</v>
      </c>
      <c r="K18" s="18" t="s">
        <v>18</v>
      </c>
      <c r="L18" s="32" t="s">
        <v>31</v>
      </c>
      <c r="M18" s="18" t="s">
        <v>54</v>
      </c>
      <c r="N18" s="30">
        <v>44321</v>
      </c>
      <c r="O18" s="18" t="s">
        <v>21</v>
      </c>
      <c r="P18" s="33">
        <f ca="1" t="shared" ref="P18:P24" si="4">IF(N18="","",(TODAY()-N18)/30)</f>
        <v>25.0333333333333</v>
      </c>
      <c r="Q18" s="30"/>
      <c r="R18" s="37"/>
    </row>
    <row r="19" s="5" customFormat="1" ht="31" customHeight="1" spans="2:18">
      <c r="B19" s="20" t="s">
        <v>55</v>
      </c>
      <c r="C19" s="21">
        <f>COUNTIFS(H:H,B19,O:O,"在职")</f>
        <v>2</v>
      </c>
      <c r="D19" s="22"/>
      <c r="E19" s="18">
        <v>14</v>
      </c>
      <c r="F19" s="18" t="s">
        <v>56</v>
      </c>
      <c r="G19" s="19" t="s">
        <v>17</v>
      </c>
      <c r="H19" s="18" t="s">
        <v>51</v>
      </c>
      <c r="I19" s="30" t="str">
        <f t="shared" si="0"/>
        <v>男</v>
      </c>
      <c r="J19" s="31">
        <f ca="1" t="shared" si="3"/>
        <v>22.6</v>
      </c>
      <c r="K19" s="18" t="s">
        <v>18</v>
      </c>
      <c r="L19" s="32" t="s">
        <v>31</v>
      </c>
      <c r="M19" s="18" t="s">
        <v>57</v>
      </c>
      <c r="N19" s="30">
        <v>44322</v>
      </c>
      <c r="O19" s="18" t="s">
        <v>21</v>
      </c>
      <c r="P19" s="33">
        <f ca="1" t="shared" si="4"/>
        <v>25</v>
      </c>
      <c r="Q19" s="30"/>
      <c r="R19" s="37"/>
    </row>
    <row r="20" s="5" customFormat="1" ht="31" customHeight="1" spans="2:18">
      <c r="B20" s="15"/>
      <c r="C20" s="23"/>
      <c r="D20" s="22"/>
      <c r="E20" s="18">
        <v>15</v>
      </c>
      <c r="F20" s="18" t="s">
        <v>58</v>
      </c>
      <c r="G20" s="19" t="s">
        <v>17</v>
      </c>
      <c r="H20" s="18" t="s">
        <v>55</v>
      </c>
      <c r="I20" s="30" t="str">
        <f t="shared" si="0"/>
        <v>男</v>
      </c>
      <c r="J20" s="31">
        <f ca="1" t="shared" si="3"/>
        <v>22.6</v>
      </c>
      <c r="K20" s="18" t="s">
        <v>18</v>
      </c>
      <c r="L20" s="32" t="s">
        <v>31</v>
      </c>
      <c r="M20" s="18" t="s">
        <v>59</v>
      </c>
      <c r="N20" s="30">
        <v>44323</v>
      </c>
      <c r="O20" s="18" t="s">
        <v>21</v>
      </c>
      <c r="P20" s="33">
        <f ca="1" t="shared" si="4"/>
        <v>24.9666666666667</v>
      </c>
      <c r="Q20" s="30"/>
      <c r="R20" s="37"/>
    </row>
    <row r="21" s="5" customFormat="1" ht="31" customHeight="1" spans="2:18">
      <c r="B21" s="20" t="s">
        <v>60</v>
      </c>
      <c r="C21" s="21">
        <f>COUNTIFS(H:H,B21,O:O,"在职")</f>
        <v>0</v>
      </c>
      <c r="D21" s="22"/>
      <c r="E21" s="18">
        <v>16</v>
      </c>
      <c r="F21" s="18" t="s">
        <v>61</v>
      </c>
      <c r="G21" s="19" t="s">
        <v>17</v>
      </c>
      <c r="H21" s="18" t="s">
        <v>55</v>
      </c>
      <c r="I21" s="30" t="str">
        <f t="shared" si="0"/>
        <v>男</v>
      </c>
      <c r="J21" s="31">
        <f ca="1" t="shared" si="3"/>
        <v>22.6</v>
      </c>
      <c r="K21" s="18" t="s">
        <v>24</v>
      </c>
      <c r="L21" s="32" t="s">
        <v>31</v>
      </c>
      <c r="M21" s="18" t="s">
        <v>62</v>
      </c>
      <c r="N21" s="30">
        <v>44324</v>
      </c>
      <c r="O21" s="18" t="s">
        <v>21</v>
      </c>
      <c r="P21" s="33">
        <f ca="1" t="shared" si="4"/>
        <v>24.9333333333333</v>
      </c>
      <c r="Q21" s="30"/>
      <c r="R21" s="18"/>
    </row>
    <row r="22" s="5" customFormat="1" ht="31" customHeight="1" spans="2:18">
      <c r="B22" s="15"/>
      <c r="C22" s="23"/>
      <c r="D22" s="22"/>
      <c r="E22" s="18">
        <v>17</v>
      </c>
      <c r="F22" s="18" t="s">
        <v>32</v>
      </c>
      <c r="G22" s="19" t="s">
        <v>17</v>
      </c>
      <c r="H22" s="18" t="s">
        <v>22</v>
      </c>
      <c r="I22" s="30" t="str">
        <f t="shared" si="0"/>
        <v>女</v>
      </c>
      <c r="J22" s="31">
        <f ca="1" t="shared" si="3"/>
        <v>27.5</v>
      </c>
      <c r="K22" s="18" t="s">
        <v>24</v>
      </c>
      <c r="L22" s="32" t="s">
        <v>63</v>
      </c>
      <c r="M22" s="18" t="s">
        <v>26</v>
      </c>
      <c r="N22" s="30">
        <v>45078</v>
      </c>
      <c r="O22" s="18" t="s">
        <v>21</v>
      </c>
      <c r="P22" s="33">
        <f ca="1" t="shared" si="4"/>
        <v>-0.2</v>
      </c>
      <c r="Q22" s="30"/>
      <c r="R22" s="18"/>
    </row>
    <row r="23" s="5" customFormat="1" ht="31" customHeight="1" spans="2:18">
      <c r="B23" s="20" t="s">
        <v>60</v>
      </c>
      <c r="C23" s="21">
        <f>COUNTIFS(H:H,B23,O:O,"在职")</f>
        <v>0</v>
      </c>
      <c r="D23" s="22"/>
      <c r="E23" s="18">
        <v>18</v>
      </c>
      <c r="F23" s="18" t="s">
        <v>64</v>
      </c>
      <c r="G23" s="19" t="s">
        <v>17</v>
      </c>
      <c r="H23" s="18" t="s">
        <v>46</v>
      </c>
      <c r="I23" s="30" t="str">
        <f t="shared" si="0"/>
        <v>女</v>
      </c>
      <c r="J23" s="31">
        <f ca="1" t="shared" si="3"/>
        <v>38.4</v>
      </c>
      <c r="K23" s="18" t="s">
        <v>36</v>
      </c>
      <c r="L23" s="32" t="s">
        <v>48</v>
      </c>
      <c r="M23" s="18" t="s">
        <v>26</v>
      </c>
      <c r="N23" s="30">
        <v>44261</v>
      </c>
      <c r="O23" s="18" t="s">
        <v>21</v>
      </c>
      <c r="P23" s="33">
        <f ca="1" t="shared" si="4"/>
        <v>27.0333333333333</v>
      </c>
      <c r="Q23" s="30"/>
      <c r="R23" s="37"/>
    </row>
    <row r="24" s="5" customFormat="1" ht="31" customHeight="1" spans="2:18">
      <c r="B24" s="15"/>
      <c r="C24" s="23"/>
      <c r="D24" s="22"/>
      <c r="E24" s="18">
        <v>19</v>
      </c>
      <c r="F24" s="18" t="s">
        <v>65</v>
      </c>
      <c r="G24" s="19" t="s">
        <v>17</v>
      </c>
      <c r="H24" s="18" t="s">
        <v>46</v>
      </c>
      <c r="I24" s="30" t="str">
        <f t="shared" si="0"/>
        <v>女</v>
      </c>
      <c r="J24" s="31">
        <f ca="1" t="shared" si="3"/>
        <v>38.4</v>
      </c>
      <c r="K24" s="18" t="s">
        <v>36</v>
      </c>
      <c r="L24" s="32" t="s">
        <v>48</v>
      </c>
      <c r="M24" s="18" t="s">
        <v>26</v>
      </c>
      <c r="N24" s="30">
        <v>44261</v>
      </c>
      <c r="O24" s="18" t="s">
        <v>21</v>
      </c>
      <c r="P24" s="33">
        <f ca="1" t="shared" si="4"/>
        <v>27.0333333333333</v>
      </c>
      <c r="Q24" s="30"/>
      <c r="R24" s="37"/>
    </row>
    <row r="25" s="3" customFormat="1" ht="15" customHeight="1" spans="5:18">
      <c r="E25" s="24"/>
      <c r="F25" s="24"/>
      <c r="G25" s="24"/>
      <c r="H25" s="24"/>
      <c r="I25" s="24"/>
      <c r="J25" s="24"/>
      <c r="K25" s="24"/>
      <c r="L25" s="34"/>
      <c r="M25" s="24"/>
      <c r="N25" s="24"/>
      <c r="O25" s="24"/>
      <c r="P25" s="24"/>
      <c r="Q25" s="24"/>
      <c r="R25" s="24"/>
    </row>
  </sheetData>
  <mergeCells count="22">
    <mergeCell ref="B2:R2"/>
    <mergeCell ref="E25:R25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</mergeCells>
  <conditionalFormatting sqref="C5:C2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{8d07df31-2a53-4b2d-9028-abd8b126a335}</x14:id>
        </ext>
      </extLst>
    </cfRule>
  </conditionalFormatting>
  <conditionalFormatting sqref="E6:R24">
    <cfRule type="expression" dxfId="0" priority="1">
      <formula>$O6="离职"</formula>
    </cfRule>
  </conditionalFormatting>
  <dataValidations count="3">
    <dataValidation type="list" allowBlank="1" showInputMessage="1" showErrorMessage="1" sqref="K21 K22 K23 K24 K6:K13 K14:K20">
      <formula1>"小学,初中,高中,大专,本科,研究生,博士"</formula1>
    </dataValidation>
    <dataValidation type="list" allowBlank="1" showInputMessage="1" showErrorMessage="1" sqref="O6 O14 O21 O22 O23 O24 O7:O13 O15:O20">
      <formula1>"在职,离职"</formula1>
    </dataValidation>
    <dataValidation allowBlank="1" showInputMessage="1" showErrorMessage="1" sqref="A6 B6 D6 E6 I6 Q6 B7 B8 B9 B10 B11 B12 B13 P13 B14 H14:I14 M14 N14 B15 B16 B17 H17 B18 E21 Q21 R21 S21:XFD21 E22 F22 G22 H22 I22 J22 L22 M22 N22 P22 Q22 R22 S22:XFD22 H23 I23 J23 L23 M23 N23 P23 H24 I24 J24 L24 M24 N24 P24 A1:A5 A7:A13 A14:A24 A25:A1048576 B1:B5 B19:B20 B21:B24 B25:B1048576 C1:C4 C5:C24 C25:C1048576 D1:D5 D7:D13 D14:D24 D25:D1048576 E7:E13 E14:E16 E17:E20 E23:E24 F6:F16 F17:F21 F23:F24 G6:G16 G17:G21 G23:G24 H6:H9 H10:H11 H12:H13 H15:H16 H18:H21 I7:I13 I15:I16 I17:I21 J6:J11 J12:J13 J14:J16 J17:J21 L1:L11 L12:L13 L14:L16 L17:L21 L25:L1048576 M1:M6 M7:M13 M15:M16 M17:M21 M25:M1048576 N1:N6 N7:N13 N15:N16 N17:N21 N25:N1048576 O1:O5 O25:O1048576 P1:P5 P6:P12 P14:P16 P17:P21 P25:P1048576 Q1:Q5 Q7:Q13 Q14:Q20 Q23:Q24 Q25:Q1048576 E25:K1048576 E1:K5 R25:XFD1048576 R1:XFD20 R23:XFD24"/>
  </dataValidations>
  <pageMargins left="0.236111111111111" right="0" top="0.314583333333333" bottom="0.196527777777778" header="0.5" footer="0.5"/>
  <pageSetup paperSize="9" scale="79" orientation="landscape" horizontalDpi="600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07df31-2a53-4b2d-9028-abd8b126a33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C5:C24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2"/>
  <sheetViews>
    <sheetView showGridLines="0" topLeftCell="A7" workbookViewId="0">
      <selection activeCell="N42" sqref="N42"/>
    </sheetView>
  </sheetViews>
  <sheetFormatPr defaultColWidth="8.89166666666667" defaultRowHeight="13.5"/>
  <cols>
    <col min="1" max="16384" width="8.89166666666667" style="1"/>
  </cols>
  <sheetData>
    <row r="1" spans="1:9">
      <c r="A1" s="2"/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21">
      <c r="A3" s="2"/>
      <c r="B3" s="2"/>
      <c r="C3" s="2"/>
      <c r="D3" s="2"/>
      <c r="E3" s="2"/>
      <c r="F3" s="2"/>
      <c r="G3" s="2"/>
      <c r="H3" s="2"/>
      <c r="I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2"/>
      <c r="B4" s="2"/>
      <c r="C4" s="2"/>
      <c r="D4" s="2"/>
      <c r="E4" s="2"/>
      <c r="F4" s="2"/>
      <c r="G4" s="2"/>
      <c r="H4" s="2"/>
      <c r="I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2"/>
      <c r="B5" s="2"/>
      <c r="C5" s="2"/>
      <c r="D5" s="2"/>
      <c r="E5" s="2"/>
      <c r="F5" s="2"/>
      <c r="G5" s="2"/>
      <c r="H5" s="2"/>
      <c r="I5" s="2"/>
      <c r="M5" s="2"/>
      <c r="N5" s="2"/>
      <c r="O5" s="2"/>
      <c r="P5" s="2"/>
      <c r="Q5" s="2"/>
      <c r="R5" s="2"/>
      <c r="S5" s="2"/>
      <c r="T5" s="2"/>
      <c r="U5" s="2"/>
    </row>
    <row r="6" spans="1:21">
      <c r="A6" s="2"/>
      <c r="B6" s="2"/>
      <c r="C6" s="2"/>
      <c r="D6" s="2"/>
      <c r="E6" s="2"/>
      <c r="F6" s="2"/>
      <c r="G6" s="2"/>
      <c r="H6" s="2"/>
      <c r="I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2"/>
      <c r="B7" s="2"/>
      <c r="C7" s="2"/>
      <c r="D7" s="2"/>
      <c r="E7" s="2"/>
      <c r="F7" s="2"/>
      <c r="G7" s="2"/>
      <c r="H7" s="2"/>
      <c r="I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2"/>
      <c r="B8" s="2"/>
      <c r="C8" s="2"/>
      <c r="D8" s="2"/>
      <c r="E8" s="2"/>
      <c r="F8" s="2"/>
      <c r="G8" s="2"/>
      <c r="H8" s="2"/>
      <c r="I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2"/>
      <c r="B9" s="2"/>
      <c r="C9" s="2"/>
      <c r="D9" s="2"/>
      <c r="E9" s="2"/>
      <c r="F9" s="2"/>
      <c r="G9" s="2"/>
      <c r="H9" s="2"/>
      <c r="I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2"/>
      <c r="B10" s="2"/>
      <c r="C10" s="2"/>
      <c r="D10" s="2"/>
      <c r="E10" s="2"/>
      <c r="F10" s="2"/>
      <c r="G10" s="2"/>
      <c r="H10" s="2"/>
      <c r="I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2"/>
      <c r="B11" s="2"/>
      <c r="C11" s="2"/>
      <c r="D11" s="2"/>
      <c r="E11" s="2"/>
      <c r="F11" s="2"/>
      <c r="G11" s="2"/>
      <c r="H11" s="2"/>
      <c r="I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2"/>
      <c r="B14" s="2"/>
      <c r="C14" s="2"/>
      <c r="D14" s="2"/>
      <c r="E14" s="2"/>
      <c r="F14" s="2"/>
      <c r="G14" s="2"/>
      <c r="H14" s="2"/>
      <c r="I14" s="2"/>
      <c r="M14" s="2"/>
      <c r="N14" s="2"/>
      <c r="O14" s="2"/>
      <c r="P14" s="2"/>
      <c r="Q14" s="2"/>
      <c r="R14" s="2"/>
      <c r="S14" s="2"/>
      <c r="T14" s="2"/>
      <c r="U14" s="2"/>
    </row>
    <row r="15" spans="1:40">
      <c r="A15" s="2"/>
      <c r="B15" s="2"/>
      <c r="C15" s="2"/>
      <c r="D15" s="2"/>
      <c r="E15" s="2"/>
      <c r="F15" s="2"/>
      <c r="G15" s="2"/>
      <c r="H15" s="2"/>
      <c r="I15" s="2"/>
      <c r="M15" s="2"/>
      <c r="N15" s="2"/>
      <c r="O15" s="2"/>
      <c r="P15" s="2"/>
      <c r="Q15" s="2"/>
      <c r="R15" s="2"/>
      <c r="S15" s="2"/>
      <c r="T15" s="2"/>
      <c r="U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2"/>
      <c r="B16" s="2"/>
      <c r="C16" s="2"/>
      <c r="D16" s="2"/>
      <c r="E16" s="2"/>
      <c r="F16" s="2"/>
      <c r="G16" s="2"/>
      <c r="H16" s="2"/>
      <c r="I16" s="2"/>
      <c r="M16" s="2"/>
      <c r="N16" s="2"/>
      <c r="O16" s="2"/>
      <c r="P16" s="2"/>
      <c r="Q16" s="2"/>
      <c r="R16" s="2"/>
      <c r="S16" s="2"/>
      <c r="T16" s="2"/>
      <c r="U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>
      <c r="A17" s="2"/>
      <c r="B17" s="2"/>
      <c r="C17" s="2"/>
      <c r="D17" s="2"/>
      <c r="E17" s="2"/>
      <c r="F17" s="2"/>
      <c r="G17" s="2"/>
      <c r="H17" s="2"/>
      <c r="I17" s="2"/>
      <c r="M17" s="2"/>
      <c r="N17" s="2"/>
      <c r="O17" s="2"/>
      <c r="P17" s="2"/>
      <c r="Q17" s="2"/>
      <c r="R17" s="2"/>
      <c r="S17" s="2"/>
      <c r="T17" s="2"/>
      <c r="U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>
      <c r="A18" s="2"/>
      <c r="B18" s="2"/>
      <c r="C18" s="2"/>
      <c r="D18" s="2"/>
      <c r="E18" s="2"/>
      <c r="F18" s="2"/>
      <c r="G18" s="2"/>
      <c r="H18" s="2"/>
      <c r="I18" s="2"/>
      <c r="M18" s="2"/>
      <c r="N18" s="2"/>
      <c r="O18" s="2"/>
      <c r="P18" s="2"/>
      <c r="Q18" s="2"/>
      <c r="R18" s="2"/>
      <c r="S18" s="2"/>
      <c r="T18" s="2"/>
      <c r="U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>
      <c r="A19" s="2"/>
      <c r="B19" s="2"/>
      <c r="C19" s="2"/>
      <c r="D19" s="2"/>
      <c r="E19" s="2"/>
      <c r="F19" s="2"/>
      <c r="G19" s="2"/>
      <c r="H19" s="2"/>
      <c r="I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>
      <c r="A20" s="2"/>
      <c r="B20" s="2"/>
      <c r="C20" s="2"/>
      <c r="D20" s="2"/>
      <c r="E20" s="2"/>
      <c r="F20" s="2"/>
      <c r="G20" s="2"/>
      <c r="H20" s="2"/>
      <c r="I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>
      <c r="A21" s="2"/>
      <c r="B21" s="2"/>
      <c r="C21" s="2"/>
      <c r="D21" s="2"/>
      <c r="E21" s="2"/>
      <c r="F21" s="2"/>
      <c r="G21" s="2"/>
      <c r="H21" s="2"/>
      <c r="I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>
      <c r="A22" s="2"/>
      <c r="B22" s="2"/>
      <c r="C22" s="2"/>
      <c r="D22" s="2"/>
      <c r="E22" s="2"/>
      <c r="F22" s="2"/>
      <c r="G22" s="2"/>
      <c r="H22" s="2"/>
      <c r="I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>
      <c r="A23" s="2"/>
      <c r="B23" s="2"/>
      <c r="C23" s="2"/>
      <c r="D23" s="2"/>
      <c r="E23" s="2"/>
      <c r="F23" s="2"/>
      <c r="G23" s="2"/>
      <c r="H23" s="2"/>
      <c r="I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>
      <c r="A24" s="2"/>
      <c r="B24" s="2"/>
      <c r="C24" s="2"/>
      <c r="D24" s="2"/>
      <c r="E24" s="2"/>
      <c r="F24" s="2"/>
      <c r="G24" s="2"/>
      <c r="H24" s="2"/>
      <c r="I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>
      <c r="A25" s="2"/>
      <c r="B25" s="2"/>
      <c r="C25" s="2"/>
      <c r="D25" s="2"/>
      <c r="E25" s="2"/>
      <c r="F25" s="2"/>
      <c r="G25" s="2"/>
      <c r="H25" s="2"/>
      <c r="I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>
      <c r="A26" s="2"/>
      <c r="B26" s="2"/>
      <c r="C26" s="2"/>
      <c r="D26" s="2"/>
      <c r="E26" s="2"/>
      <c r="F26" s="2"/>
      <c r="G26" s="2"/>
      <c r="H26" s="2"/>
      <c r="I26" s="2"/>
      <c r="M26" s="2"/>
      <c r="N26" s="2"/>
      <c r="O26" s="2"/>
      <c r="P26" s="2"/>
      <c r="Q26" s="2"/>
      <c r="R26" s="2"/>
      <c r="S26" s="2"/>
      <c r="T26" s="2"/>
      <c r="U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>
      <c r="A27" s="2"/>
      <c r="B27" s="2"/>
      <c r="C27" s="2"/>
      <c r="D27" s="2"/>
      <c r="E27" s="2"/>
      <c r="F27" s="2"/>
      <c r="G27" s="2"/>
      <c r="H27" s="2"/>
      <c r="I27" s="2"/>
      <c r="M27" s="2"/>
      <c r="N27" s="2"/>
      <c r="O27" s="2"/>
      <c r="P27" s="2"/>
      <c r="Q27" s="2"/>
      <c r="R27" s="2"/>
      <c r="S27" s="2"/>
      <c r="T27" s="2"/>
      <c r="U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>
      <c r="A28" s="2"/>
      <c r="B28" s="2"/>
      <c r="C28" s="2"/>
      <c r="D28" s="2"/>
      <c r="E28" s="2"/>
      <c r="F28" s="2"/>
      <c r="G28" s="2"/>
      <c r="H28" s="2"/>
      <c r="I28" s="2"/>
      <c r="M28" s="2"/>
      <c r="N28" s="2"/>
      <c r="O28" s="2"/>
      <c r="P28" s="2"/>
      <c r="Q28" s="2"/>
      <c r="R28" s="2"/>
      <c r="S28" s="2"/>
      <c r="T28" s="2"/>
      <c r="U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>
      <c r="A29" s="2"/>
      <c r="B29" s="2"/>
      <c r="C29" s="2"/>
      <c r="D29" s="2"/>
      <c r="E29" s="2"/>
      <c r="F29" s="2"/>
      <c r="G29" s="2"/>
      <c r="H29" s="2"/>
      <c r="I29" s="2"/>
      <c r="M29" s="2"/>
      <c r="N29" s="2"/>
      <c r="O29" s="2"/>
      <c r="P29" s="2"/>
      <c r="Q29" s="2"/>
      <c r="R29" s="2"/>
      <c r="S29" s="2"/>
      <c r="T29" s="2"/>
      <c r="U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A30" s="2"/>
      <c r="B30" s="2"/>
      <c r="C30" s="2"/>
      <c r="D30" s="2"/>
      <c r="E30" s="2"/>
      <c r="F30" s="2"/>
      <c r="G30" s="2"/>
      <c r="H30" s="2"/>
      <c r="I30" s="2"/>
      <c r="M30" s="2"/>
      <c r="N30" s="2"/>
      <c r="O30" s="2"/>
      <c r="P30" s="2"/>
      <c r="Q30" s="2"/>
      <c r="R30" s="2"/>
      <c r="S30" s="2"/>
      <c r="T30" s="2"/>
      <c r="U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>
      <c r="A31" s="2"/>
      <c r="B31" s="2"/>
      <c r="C31" s="2"/>
      <c r="D31" s="2"/>
      <c r="E31" s="2"/>
      <c r="F31" s="2"/>
      <c r="G31" s="2"/>
      <c r="H31" s="2"/>
      <c r="I31" s="2"/>
      <c r="M31" s="2"/>
      <c r="N31" s="2"/>
      <c r="O31" s="2"/>
      <c r="P31" s="2"/>
      <c r="Q31" s="2"/>
      <c r="R31" s="2"/>
      <c r="S31" s="2"/>
      <c r="T31" s="2"/>
      <c r="U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>
      <c r="A32" s="2"/>
      <c r="B32" s="2"/>
      <c r="C32" s="2"/>
      <c r="D32" s="2"/>
      <c r="E32" s="2"/>
      <c r="F32" s="2"/>
      <c r="G32" s="2"/>
      <c r="H32" s="2"/>
      <c r="I32" s="2"/>
      <c r="M32" s="2"/>
      <c r="N32" s="2"/>
      <c r="O32" s="2"/>
      <c r="P32" s="2"/>
      <c r="Q32" s="2"/>
      <c r="R32" s="2"/>
      <c r="S32" s="2"/>
      <c r="T32" s="2"/>
      <c r="U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>
      <c r="A33" s="2"/>
      <c r="B33" s="2"/>
      <c r="C33" s="2"/>
      <c r="D33" s="2"/>
      <c r="E33" s="2"/>
      <c r="F33" s="2"/>
      <c r="G33" s="2"/>
      <c r="H33" s="2"/>
      <c r="I33" s="2"/>
      <c r="M33" s="2"/>
      <c r="N33" s="2"/>
      <c r="O33" s="2"/>
      <c r="P33" s="2"/>
      <c r="Q33" s="2"/>
      <c r="R33" s="2"/>
      <c r="S33" s="2"/>
      <c r="T33" s="2"/>
      <c r="U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>
      <c r="A34" s="2"/>
      <c r="B34" s="2"/>
      <c r="C34" s="2"/>
      <c r="D34" s="2"/>
      <c r="E34" s="2"/>
      <c r="F34" s="2"/>
      <c r="G34" s="2"/>
      <c r="H34" s="2"/>
      <c r="I34" s="2"/>
      <c r="M34" s="2"/>
      <c r="N34" s="2"/>
      <c r="O34" s="2"/>
      <c r="P34" s="2"/>
      <c r="Q34" s="2"/>
      <c r="R34" s="2"/>
      <c r="S34" s="2"/>
      <c r="T34" s="2"/>
      <c r="U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>
      <c r="A35" s="2"/>
      <c r="B35" s="2"/>
      <c r="C35" s="2"/>
      <c r="D35" s="2"/>
      <c r="E35" s="2"/>
      <c r="F35" s="2"/>
      <c r="G35" s="2"/>
      <c r="H35" s="2"/>
      <c r="I35" s="2"/>
      <c r="M35" s="2"/>
      <c r="N35" s="2"/>
      <c r="O35" s="2"/>
      <c r="P35" s="2"/>
      <c r="Q35" s="2"/>
      <c r="R35" s="2"/>
      <c r="S35" s="2"/>
      <c r="T35" s="2"/>
      <c r="U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>
      <c r="A36" s="2"/>
      <c r="B36" s="2"/>
      <c r="C36" s="2"/>
      <c r="D36" s="2"/>
      <c r="E36" s="2"/>
      <c r="F36" s="2"/>
      <c r="G36" s="2"/>
      <c r="H36" s="2"/>
      <c r="I36" s="2"/>
      <c r="M36" s="2"/>
      <c r="N36" s="2"/>
      <c r="O36" s="2"/>
      <c r="P36" s="2"/>
      <c r="Q36" s="2"/>
      <c r="R36" s="2"/>
      <c r="S36" s="2"/>
      <c r="T36" s="2"/>
      <c r="U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>
      <c r="A37" s="2"/>
      <c r="B37" s="2"/>
      <c r="C37" s="2"/>
      <c r="D37" s="2"/>
      <c r="E37" s="2"/>
      <c r="F37" s="2"/>
      <c r="G37" s="2"/>
      <c r="H37" s="2"/>
      <c r="I37" s="2"/>
      <c r="M37" s="2"/>
      <c r="N37" s="2"/>
      <c r="O37" s="2"/>
      <c r="P37" s="2"/>
      <c r="Q37" s="2"/>
      <c r="R37" s="2"/>
      <c r="S37" s="2"/>
      <c r="T37" s="2"/>
      <c r="U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>
      <c r="A38" s="2"/>
      <c r="B38" s="2"/>
      <c r="C38" s="2"/>
      <c r="D38" s="2"/>
      <c r="E38" s="2"/>
      <c r="F38" s="2"/>
      <c r="G38" s="2"/>
      <c r="H38" s="2"/>
      <c r="I38" s="2"/>
      <c r="M38" s="2"/>
      <c r="N38" s="2"/>
      <c r="O38" s="2"/>
      <c r="P38" s="2"/>
      <c r="Q38" s="2"/>
      <c r="R38" s="2"/>
      <c r="S38" s="2"/>
      <c r="T38" s="2"/>
      <c r="U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>
      <c r="A39" s="2"/>
      <c r="B39" s="2"/>
      <c r="C39" s="2"/>
      <c r="D39" s="2"/>
      <c r="E39" s="2"/>
      <c r="F39" s="2"/>
      <c r="G39" s="2"/>
      <c r="H39" s="2"/>
      <c r="I39" s="2"/>
      <c r="M39" s="2"/>
      <c r="N39" s="2"/>
      <c r="O39" s="2"/>
      <c r="P39" s="2"/>
      <c r="Q39" s="2"/>
      <c r="R39" s="2"/>
      <c r="S39" s="2"/>
      <c r="T39" s="2"/>
      <c r="U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>
      <c r="A40" s="2"/>
      <c r="B40" s="2"/>
      <c r="C40" s="2"/>
      <c r="D40" s="2"/>
      <c r="E40" s="2"/>
      <c r="F40" s="2"/>
      <c r="G40" s="2"/>
      <c r="H40" s="2"/>
      <c r="I40" s="2"/>
      <c r="M40" s="2"/>
      <c r="N40" s="2"/>
      <c r="O40" s="2"/>
      <c r="P40" s="2"/>
      <c r="Q40" s="2"/>
      <c r="R40" s="2"/>
      <c r="S40" s="2"/>
      <c r="T40" s="2"/>
      <c r="U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1">
      <c r="A41" s="2"/>
    </row>
    <row r="42" spans="1:1">
      <c r="A42" s="2"/>
    </row>
  </sheetData>
  <sheetProtection formatCells="0" insertHyperlinks="0" autoFilter="0"/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主表</vt:lpstr>
      <vt:lpstr>使用说明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nbc-cwb01</dc:creator>
  <cp:lastModifiedBy>余小鸣</cp:lastModifiedBy>
  <dcterms:created xsi:type="dcterms:W3CDTF">2020-04-03T07:30:00Z</dcterms:created>
  <dcterms:modified xsi:type="dcterms:W3CDTF">2023-05-26T09:19:36Z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D53782B67BE34252855AEF4EE4D7B557</vt:lpwstr>
  </property>
  <property fmtid="{D5CDD505-2E9C-101B-9397-08002B2CF9AE}" pid="4" name="KSOTemplateUUID">
    <vt:lpwstr>v1.0_mb_h6ikH4RGW3paQywpRFRC0g==</vt:lpwstr>
  </property>
</Properties>
</file>