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<sst xmlns="http://schemas.openxmlformats.org/spreadsheetml/2006/main" count="113" uniqueCount="57">
  <si>
    <t>行政人事档案记录表（合同到期提醒）</t>
  </si>
  <si>
    <r>
      <rPr>
        <b/>
        <sz val="9"/>
        <color rgb="FFFF0000"/>
        <rFont val="微软雅黑 Light"/>
        <charset val="134"/>
      </rPr>
      <t>温馨提示：</t>
    </r>
    <r>
      <rPr>
        <sz val="9"/>
        <color theme="1"/>
        <rFont val="微软雅黑 Light"/>
        <charset val="134"/>
      </rPr>
      <t xml:space="preserve">
1、性别、状态下拉选择；
2、合同到期提醒自动备注颜色，容易区分；
3、合同到期时间距离今天多久自带公式统计。</t>
    </r>
  </si>
  <si>
    <t>今天日期：</t>
  </si>
  <si>
    <t>单位名称：</t>
  </si>
  <si>
    <t>XXXXXXXX有限公司</t>
  </si>
  <si>
    <t>制表人：</t>
  </si>
  <si>
    <t>XX</t>
  </si>
  <si>
    <t>审核：</t>
  </si>
  <si>
    <t>序号</t>
  </si>
  <si>
    <t>员工编号</t>
  </si>
  <si>
    <t>部门</t>
  </si>
  <si>
    <t>姓名</t>
  </si>
  <si>
    <t>性别</t>
  </si>
  <si>
    <t>状态</t>
  </si>
  <si>
    <t>入职时间</t>
  </si>
  <si>
    <t>试用期（月）</t>
  </si>
  <si>
    <t>转正时间</t>
  </si>
  <si>
    <t>合同期限（年）</t>
  </si>
  <si>
    <t>合同到期时间</t>
  </si>
  <si>
    <t>合同到期提醒</t>
  </si>
  <si>
    <t>距今时间</t>
  </si>
  <si>
    <t>跟进人</t>
  </si>
  <si>
    <t>备注</t>
  </si>
  <si>
    <t>DKE666</t>
  </si>
  <si>
    <t>小明</t>
  </si>
  <si>
    <t>男</t>
  </si>
  <si>
    <t>在职</t>
  </si>
  <si>
    <t>小李</t>
  </si>
  <si>
    <t>DKE667</t>
  </si>
  <si>
    <t>小刘</t>
  </si>
  <si>
    <t>DKE668</t>
  </si>
  <si>
    <t>小孟</t>
  </si>
  <si>
    <t>DKE669</t>
  </si>
  <si>
    <t>小薇</t>
  </si>
  <si>
    <t>女</t>
  </si>
  <si>
    <t>DKE670</t>
  </si>
  <si>
    <t>小丽</t>
  </si>
  <si>
    <t>DKE671</t>
  </si>
  <si>
    <t>小张</t>
  </si>
  <si>
    <t>DKE672</t>
  </si>
  <si>
    <t>小方</t>
  </si>
  <si>
    <t>离职</t>
  </si>
  <si>
    <t>DKE673</t>
  </si>
  <si>
    <t>小蕊</t>
  </si>
  <si>
    <t>DKE674</t>
  </si>
  <si>
    <t>小艾</t>
  </si>
  <si>
    <t>DKE675</t>
  </si>
  <si>
    <t>DKE676</t>
  </si>
  <si>
    <t>DKE677</t>
  </si>
  <si>
    <t>DKE678</t>
  </si>
  <si>
    <t>DKE679</t>
  </si>
  <si>
    <t>DKE680</t>
  </si>
  <si>
    <t>DKE681</t>
  </si>
  <si>
    <t>DKE682</t>
  </si>
  <si>
    <t>DKE683</t>
  </si>
  <si>
    <t>DKE684</t>
  </si>
  <si>
    <t>DKE685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</si>
</sst>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theme="1"/>
      <name val="宋体"/>
      <charset val="134"/>
      <scheme val="minor"/>
    </font>
    <font>
      <b/>
      <sz val="12"/>
      <color theme="1"/>
      <name val="微软雅黑 Light"/>
      <charset val="134"/>
    </font>
    <font>
      <sz val="12"/>
      <color theme="1"/>
      <name val="微软雅黑 Light"/>
      <charset val="134"/>
    </font>
    <font>
      <b/>
      <sz val="36"/>
      <color theme="1"/>
      <name val="微软雅黑 Light"/>
      <charset val="134"/>
    </font>
    <font>
      <b/>
      <sz val="12"/>
      <color rgb="FFFFFFFF"/>
      <name val="微软雅黑 Light"/>
      <charset val="134"/>
    </font>
    <font>
      <sz val="12"/>
      <color rgb="FF000000"/>
      <name val="微软雅黑 Light"/>
      <charset val="134"/>
    </font>
    <font>
      <sz val="10"/>
      <color theme="1"/>
      <name val="微软雅黑 Light"/>
      <charset val="134"/>
    </font>
    <font>
      <b/>
      <sz val="9"/>
      <color rgb="FFFF0000"/>
      <name val="微软雅黑 Light"/>
      <charset val="134"/>
    </font>
    <font>
      <sz val="9"/>
      <color theme="1"/>
      <name val="微软雅黑 Light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E24D4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1A9AD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2" fillId="17" borderId="2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76" fontId="2" fillId="3" borderId="0" xfId="0" applyNumberFormat="1" applyFont="1" applyFill="1" applyAlignment="1">
      <alignment horizontal="center" vertical="center"/>
    </xf>
    <xf numFmtId="176" fontId="2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76" fontId="4" fillId="4" borderId="1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76" fontId="5" fillId="6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3">
    <dxf>
      <font>
        <strike val="1"/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4BBBD"/>
        </patternFill>
      </fill>
    </dxf>
    <dxf>
      <font>
        <b val="0"/>
        <i val="0"/>
        <u val="none"/>
        <sz val="11"/>
        <color rgb="FFFFFFFF"/>
      </font>
      <fill>
        <patternFill patternType="solid">
          <bgColor rgb="FFE24D4E"/>
        </patternFill>
      </fill>
    </dxf>
    <dxf>
      <font>
        <b val="0"/>
        <i val="0"/>
        <u val="none"/>
        <sz val="11"/>
        <color rgb="FF000000"/>
      </font>
      <border>
        <left/>
        <right/>
        <top style="medium">
          <color rgb="FFE24D4E"/>
        </top>
        <bottom style="medium">
          <color rgb="FFE24D4E"/>
        </bottom>
        <vertical/>
        <horizontal style="medium">
          <color rgb="FFE24D4E"/>
        </horizontal>
      </border>
    </dxf>
    <dxf>
      <font>
        <b val="0"/>
        <i val="0"/>
        <u val="none"/>
        <sz val="11"/>
        <color rgb="FF00A99C"/>
      </font>
      <fill>
        <patternFill patternType="solid">
          <bgColor rgb="FFEAEAEA"/>
        </patternFill>
      </fill>
    </dxf>
    <dxf>
      <font>
        <b val="0"/>
        <i val="0"/>
        <u val="none"/>
        <sz val="11"/>
        <color rgb="FFFFFFFF"/>
      </font>
      <fill>
        <patternFill patternType="solid">
          <bgColor rgb="FF00A99C"/>
        </patternFill>
      </fill>
    </dxf>
    <dxf>
      <font>
        <b val="0"/>
        <i val="0"/>
        <u val="none"/>
        <sz val="11"/>
        <color rgb="FF000000"/>
      </font>
      <fill>
        <patternFill patternType="solid">
          <bgColor rgb="FFFFFFFF"/>
        </patternFill>
      </fill>
      <border>
        <left/>
        <right/>
        <top/>
        <bottom/>
        <vertical style="thin">
          <color rgb="FFEAEAEA"/>
        </vertical>
        <horizontal style="thin">
          <color rgb="FFEAEAEA"/>
        </horizontal>
      </border>
    </dxf>
    <dxf>
      <font>
        <b val="0"/>
        <i val="0"/>
        <u val="none"/>
        <sz val="11"/>
        <color rgb="FFE24D4E"/>
      </font>
      <fill>
        <patternFill patternType="solid">
          <bgColor rgb="FFEAEAEA"/>
        </patternFill>
      </fill>
    </dxf>
    <dxf>
      <font>
        <b val="0"/>
        <i val="0"/>
        <u val="none"/>
        <sz val="11"/>
        <color rgb="FFFFFFFF"/>
      </font>
      <fill>
        <patternFill patternType="solid">
          <bgColor rgb="FFE24D4E"/>
        </patternFill>
      </fill>
    </dxf>
    <dxf>
      <font>
        <b val="0"/>
        <i val="0"/>
        <u val="none"/>
        <sz val="11"/>
        <color rgb="FF000000"/>
      </font>
      <fill>
        <patternFill patternType="solid">
          <bgColor rgb="FFFFFFFF"/>
        </patternFill>
      </fill>
      <border>
        <left/>
        <right/>
        <top/>
        <bottom/>
        <vertical style="thin">
          <color rgb="FFEAEAEA"/>
        </vertical>
        <horizontal style="thin">
          <color rgb="FFEAEAEA"/>
        </horizontal>
      </border>
    </dxf>
    <dxf>
      <font>
        <b val="0"/>
        <i val="0"/>
        <color rgb="FF87A751"/>
      </font>
      <fill>
        <patternFill patternType="solid">
          <bgColor rgb="FFFFFFFF"/>
        </patternFill>
      </fill>
    </dxf>
    <dxf>
      <font>
        <b val="0"/>
        <i val="0"/>
        <color rgb="FF87A751"/>
      </font>
      <fill>
        <patternFill patternType="solid">
          <bgColor rgb="FFFFFFFF"/>
        </patternFill>
      </fill>
      <border>
        <top style="thin">
          <color rgb="FF87A751"/>
        </top>
        <bottom/>
      </border>
    </dxf>
    <dxf>
      <fill>
        <patternFill patternType="solid">
          <bgColor rgb="FFC7D7AD"/>
        </patternFill>
      </fill>
      <border>
        <left/>
        <right/>
        <top style="thin">
          <color rgb="FF87A751"/>
        </top>
        <bottom style="thin">
          <color rgb="FF87A751"/>
        </bottom>
        <vertical style="thin">
          <color rgb="FFFFFFFF"/>
        </vertical>
        <horizontal style="thin">
          <color rgb="FFFFFFFF"/>
        </horizontal>
      </border>
    </dxf>
    <dxf>
      <fill>
        <patternFill patternType="solid">
          <bgColor rgb="FFFAEDBF"/>
        </patternFill>
      </fill>
    </dxf>
    <dxf>
      <font>
        <b val="0"/>
        <i val="0"/>
        <u val="none"/>
        <sz val="11"/>
        <color rgb="FFFFFFFF"/>
      </font>
      <fill>
        <patternFill patternType="solid">
          <bgColor rgb="FFEBBF22"/>
        </patternFill>
      </fill>
    </dxf>
    <dxf>
      <font>
        <b val="0"/>
        <i val="0"/>
        <u val="none"/>
        <sz val="11"/>
        <color rgb="FF000000"/>
      </font>
      <border>
        <left/>
        <right/>
        <top style="medium">
          <color rgb="FFEBBF22"/>
        </top>
        <bottom style="medium">
          <color rgb="FFEBBF22"/>
        </bottom>
        <vertical/>
        <horizontal style="medium">
          <color rgb="FFEBBF22"/>
        </horizontal>
      </border>
    </dxf>
    <dxf>
      <fill>
        <patternFill patternType="solid">
          <bgColor rgb="FFF8F8F8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1A9AD"/>
        </patternFill>
      </fill>
      <border>
        <left style="medium">
          <color rgb="FFE24D4E"/>
        </left>
        <right style="medium">
          <color rgb="FFE24D4E"/>
        </right>
        <top style="medium">
          <color rgb="FFE24D4E"/>
        </top>
        <bottom style="medium">
          <color rgb="FFE24D4E"/>
        </bottom>
        <vertical/>
        <horizontal style="thin">
          <color rgb="FFFFFFFF"/>
        </horizontal>
      </border>
    </dxf>
    <dxf>
      <font>
        <b val="0"/>
        <i val="0"/>
        <u val="none"/>
        <sz val="11"/>
        <color rgb="FFFFFFFF"/>
      </font>
      <fill>
        <patternFill patternType="solid">
          <bgColor rgb="FFE24D4E"/>
        </patternFill>
      </fill>
    </dxf>
    <dxf>
      <font>
        <b val="0"/>
        <i val="0"/>
        <u val="none"/>
        <sz val="11"/>
        <color rgb="FF000000"/>
      </font>
      <fill>
        <patternFill patternType="solid">
          <bgColor rgb="FFFFFFFF"/>
        </patternFill>
      </fill>
      <border>
        <left style="medium">
          <color rgb="FFE24D4E"/>
        </left>
        <right style="medium">
          <color rgb="FFE24D4E"/>
        </right>
        <top style="medium">
          <color rgb="FFE24D4E"/>
        </top>
        <bottom style="medium">
          <color rgb="FFE24D4E"/>
        </bottom>
        <vertical/>
        <horizontal/>
      </border>
    </dxf>
  </dxfs>
  <tableStyles count="6" defaultTableStyle="TableStyleMedium2" defaultPivotStyle="PivotStyleLight16">
    <tableStyle name="红色行列表格样式" count="3">
      <tableStyleElement type="wholeTable" dxfId="5"/>
      <tableStyleElement type="headerRow" dxfId="4"/>
      <tableStyleElement type="firstColumn" dxfId="3"/>
    </tableStyle>
    <tableStyle name="绿色标题行灰色汇总表格样式" count="3">
      <tableStyleElement type="wholeTable" dxfId="8"/>
      <tableStyleElement type="headerRow" dxfId="7"/>
      <tableStyleElement type="totalRow" dxfId="6"/>
    </tableStyle>
    <tableStyle name="红色标题行灰色汇总表格样式" count="3">
      <tableStyleElement type="wholeTable" dxfId="11"/>
      <tableStyleElement type="headerRow" dxfId="10"/>
      <tableStyleElement type="totalRow" dxfId="9"/>
    </tableStyle>
    <tableStyle name="商务简约汇总行系列4" count="3">
      <tableStyleElement type="wholeTable" dxfId="14"/>
      <tableStyleElement type="headerRow" dxfId="13"/>
      <tableStyleElement type="totalRow" dxfId="12"/>
    </tableStyle>
    <tableStyle name="黄色行列表格样式" count="3">
      <tableStyleElement type="wholeTable" dxfId="17"/>
      <tableStyleElement type="headerRow" dxfId="16"/>
      <tableStyleElement type="firstColumn" dxfId="15"/>
    </tableStyle>
    <tableStyle name="红色汇总列表格样式" count="5">
      <tableStyleElement type="wholeTable" dxfId="22"/>
      <tableStyleElement type="headerRow" dxfId="21"/>
      <tableStyleElement type="lastColumn" dxfId="20"/>
      <tableStyleElement type="firstRowStripe" dxfId="19"/>
      <tableStyleElement type="secondRowStripe" dxfId="18"/>
    </tableStyle>
  </tableStyles>
  <colors>
    <mruColors>
      <color rgb="00EEABFA"/>
      <color rgb="00F1A9AD"/>
      <color rgb="00E24D4E"/>
      <color rgb="00E40D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27"/>
  <sheetViews>
    <sheetView tabSelected="1" topLeftCell="E1" workbookViewId="0">
      <selection activeCell="I17" sqref="I17"/>
    </sheetView>
  </sheetViews>
  <sheetFormatPr defaultColWidth="15.775" defaultRowHeight="25" customHeight="1"/>
  <cols>
    <col min="1" max="1" width="5.33333333333333" style="2" customWidth="1"/>
    <col min="2" max="2" width="9.44166666666667" style="2" customWidth="1"/>
    <col min="3" max="7" width="10.775" style="2" customWidth="1"/>
    <col min="8" max="9" width="15.775" style="2" customWidth="1"/>
    <col min="10" max="10" width="15.775" style="3" customWidth="1"/>
    <col min="11" max="11" width="15.775" style="2" customWidth="1"/>
    <col min="12" max="12" width="15.775" style="3" customWidth="1"/>
    <col min="13" max="13" width="20.8916666666667" style="2" customWidth="1"/>
    <col min="14" max="14" width="17.3333333333333" style="2" customWidth="1"/>
    <col min="15" max="16384" width="15.775" style="2" customWidth="1"/>
  </cols>
  <sheetData>
    <row r="1" ht="12" customHeight="1"/>
    <row r="2" ht="30" customHeight="1" spans="2:16">
      <c r="B2" s="4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14"/>
      <c r="N2" s="15" t="s">
        <v>1</v>
      </c>
      <c r="O2" s="16"/>
      <c r="P2" s="16"/>
    </row>
    <row r="3" ht="30" customHeight="1" spans="2:16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14"/>
      <c r="N3" s="16"/>
      <c r="O3" s="16"/>
      <c r="P3" s="16"/>
    </row>
    <row r="4" ht="10" customHeight="1" spans="3:16">
      <c r="C4" s="6"/>
      <c r="D4" s="6"/>
      <c r="E4" s="6"/>
      <c r="F4" s="6"/>
      <c r="G4" s="6"/>
      <c r="H4" s="6"/>
      <c r="I4" s="6"/>
      <c r="J4" s="6"/>
      <c r="K4" s="6"/>
      <c r="L4" s="6"/>
      <c r="M4" s="14"/>
      <c r="N4" s="14"/>
      <c r="O4" s="14"/>
      <c r="P4" s="14"/>
    </row>
    <row r="5" customHeight="1" spans="2:16">
      <c r="B5" s="4"/>
      <c r="C5" s="4" t="s">
        <v>2</v>
      </c>
      <c r="D5" s="7">
        <f ca="1">TODAY()</f>
        <v>45083</v>
      </c>
      <c r="E5" s="4"/>
      <c r="F5" s="4"/>
      <c r="G5" s="4" t="s">
        <v>3</v>
      </c>
      <c r="H5" s="8" t="s">
        <v>4</v>
      </c>
      <c r="I5" s="8"/>
      <c r="J5" s="17"/>
      <c r="K5" s="4"/>
      <c r="L5" s="4" t="s">
        <v>5</v>
      </c>
      <c r="M5" s="18" t="s">
        <v>6</v>
      </c>
      <c r="N5" s="19" t="s">
        <v>7</v>
      </c>
      <c r="O5" s="20" t="s">
        <v>6</v>
      </c>
      <c r="P5" s="20"/>
    </row>
    <row r="6" ht="12" customHeight="1"/>
    <row r="7" s="1" customFormat="1" customHeight="1" spans="2:16"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21" t="s">
        <v>16</v>
      </c>
      <c r="K7" s="9" t="s">
        <v>17</v>
      </c>
      <c r="L7" s="21" t="s">
        <v>18</v>
      </c>
      <c r="M7" s="9" t="s">
        <v>19</v>
      </c>
      <c r="N7" s="9" t="s">
        <v>20</v>
      </c>
      <c r="O7" s="9" t="s">
        <v>21</v>
      </c>
      <c r="P7" s="9" t="s">
        <v>22</v>
      </c>
    </row>
    <row r="8" customHeight="1" spans="2:16">
      <c r="B8" s="10">
        <v>1</v>
      </c>
      <c r="C8" s="10" t="s">
        <v>23</v>
      </c>
      <c r="D8" s="10"/>
      <c r="E8" s="10" t="s">
        <v>24</v>
      </c>
      <c r="F8" s="10" t="s">
        <v>25</v>
      </c>
      <c r="G8" s="10" t="s">
        <v>26</v>
      </c>
      <c r="H8" s="11">
        <v>42496</v>
      </c>
      <c r="I8" s="10">
        <v>6</v>
      </c>
      <c r="J8" s="22">
        <f>IF(H8="","-",DATE(YEAR(H8),MONTH(H8)+I8,DAY(H8)-1))</f>
        <v>42679</v>
      </c>
      <c r="K8" s="10">
        <v>10</v>
      </c>
      <c r="L8" s="22">
        <f>IF(H8="","-",DATE(YEAR(H8)+K8,MONTH(H8),DAY(H8)-1))</f>
        <v>46147</v>
      </c>
      <c r="M8" s="10" t="str">
        <f ca="1">IF(L8-TODAY()&lt;0,"已过期",IF(L8-TODAY()&lt;=15,"该签合同了",IF(L8-TODAY()&gt;15,"未到期")))</f>
        <v>未到期</v>
      </c>
      <c r="N8" s="10" t="str">
        <f ca="1">IF(L8-TODAY()&lt;0,"过期"&amp;DATEDIF(L8,TODAY(),"d")&amp;"天",IF(L8-TODAY()&lt;=45,"到期了，还有"&amp;DATEDIF(TODAY(),L8,"d")&amp;"天","还有"&amp;DATEDIF(TODAY(),L8,"d")&amp;"天"))</f>
        <v>还有1064天</v>
      </c>
      <c r="O8" s="10" t="s">
        <v>27</v>
      </c>
      <c r="P8" s="23"/>
    </row>
    <row r="9" customHeight="1" spans="2:16">
      <c r="B9" s="12">
        <v>2</v>
      </c>
      <c r="C9" s="12" t="s">
        <v>28</v>
      </c>
      <c r="D9" s="12"/>
      <c r="E9" s="12" t="s">
        <v>29</v>
      </c>
      <c r="F9" s="12" t="s">
        <v>25</v>
      </c>
      <c r="G9" s="12" t="s">
        <v>26</v>
      </c>
      <c r="H9" s="13">
        <v>43631</v>
      </c>
      <c r="I9" s="12">
        <v>6</v>
      </c>
      <c r="J9" s="24">
        <f t="shared" ref="J9:J27" si="0">IF(H9="","-",DATE(YEAR(H9),MONTH(H9)+I9,DAY(H9)-1))</f>
        <v>43813</v>
      </c>
      <c r="K9" s="12">
        <v>5</v>
      </c>
      <c r="L9" s="24">
        <f>IF(H9="","-",DATE(YEAR(H9)+K9,MONTH(H9),DAY(H9)-1))</f>
        <v>45457</v>
      </c>
      <c r="M9" s="12" t="str">
        <f ca="1" t="shared" ref="M9:M27" si="1">IF(L9-TODAY()&lt;0,"已过期",IF(L9-TODAY()&lt;=15,"该签合同了",IF(L9-TODAY()&gt;15,"未到期")))</f>
        <v>未到期</v>
      </c>
      <c r="N9" s="12" t="str">
        <f ca="1" t="shared" ref="N9:N27" si="2">IF(L9-TODAY()&lt;0,"过期"&amp;DATEDIF(L9,TODAY(),"d")&amp;"天",IF(L9-TODAY()&lt;=45,"到期了，还有"&amp;DATEDIF(TODAY(),L9,"d")&amp;"天","还有"&amp;DATEDIF(TODAY(),L9,"d")&amp;"天"))</f>
        <v>还有374天</v>
      </c>
      <c r="O9" s="12" t="s">
        <v>27</v>
      </c>
      <c r="P9" s="23"/>
    </row>
    <row r="10" customHeight="1" spans="2:16">
      <c r="B10" s="10">
        <v>3</v>
      </c>
      <c r="C10" s="10" t="s">
        <v>30</v>
      </c>
      <c r="D10" s="10"/>
      <c r="E10" s="10" t="s">
        <v>31</v>
      </c>
      <c r="F10" s="10" t="s">
        <v>25</v>
      </c>
      <c r="G10" s="10" t="s">
        <v>26</v>
      </c>
      <c r="H10" s="11">
        <v>44352</v>
      </c>
      <c r="I10" s="10">
        <v>3</v>
      </c>
      <c r="J10" s="22">
        <f t="shared" si="0"/>
        <v>44443</v>
      </c>
      <c r="K10" s="10">
        <v>3</v>
      </c>
      <c r="L10" s="22">
        <f t="shared" ref="L9:L27" si="3">IF(H10="","-",DATE(YEAR(H10)+K10,MONTH(H10),DAY(H10)-1))</f>
        <v>45447</v>
      </c>
      <c r="M10" s="10" t="str">
        <f ca="1" t="shared" si="1"/>
        <v>未到期</v>
      </c>
      <c r="N10" s="10" t="str">
        <f ca="1" t="shared" si="2"/>
        <v>还有364天</v>
      </c>
      <c r="O10" s="10" t="s">
        <v>27</v>
      </c>
      <c r="P10" s="23"/>
    </row>
    <row r="11" customHeight="1" spans="2:16">
      <c r="B11" s="12">
        <v>4</v>
      </c>
      <c r="C11" s="12" t="s">
        <v>32</v>
      </c>
      <c r="D11" s="12"/>
      <c r="E11" s="12" t="s">
        <v>33</v>
      </c>
      <c r="F11" s="12" t="s">
        <v>34</v>
      </c>
      <c r="G11" s="12" t="s">
        <v>26</v>
      </c>
      <c r="H11" s="13">
        <v>43999</v>
      </c>
      <c r="I11" s="12">
        <v>3</v>
      </c>
      <c r="J11" s="24">
        <f t="shared" si="0"/>
        <v>44090</v>
      </c>
      <c r="K11" s="12">
        <v>3</v>
      </c>
      <c r="L11" s="24">
        <f t="shared" si="3"/>
        <v>45093</v>
      </c>
      <c r="M11" s="12" t="str">
        <f ca="1" t="shared" si="1"/>
        <v>该签合同了</v>
      </c>
      <c r="N11" s="12" t="str">
        <f ca="1" t="shared" si="2"/>
        <v>到期了，还有10天</v>
      </c>
      <c r="O11" s="12" t="s">
        <v>27</v>
      </c>
      <c r="P11" s="23"/>
    </row>
    <row r="12" customHeight="1" spans="2:16">
      <c r="B12" s="10">
        <v>5</v>
      </c>
      <c r="C12" s="10" t="s">
        <v>35</v>
      </c>
      <c r="D12" s="10"/>
      <c r="E12" s="10" t="s">
        <v>36</v>
      </c>
      <c r="F12" s="10" t="s">
        <v>34</v>
      </c>
      <c r="G12" s="10" t="s">
        <v>26</v>
      </c>
      <c r="H12" s="11">
        <v>43989</v>
      </c>
      <c r="I12" s="10">
        <v>3</v>
      </c>
      <c r="J12" s="22">
        <f t="shared" si="0"/>
        <v>44080</v>
      </c>
      <c r="K12" s="10">
        <v>3</v>
      </c>
      <c r="L12" s="22">
        <f t="shared" si="3"/>
        <v>45083</v>
      </c>
      <c r="M12" s="10" t="str">
        <f ca="1" t="shared" si="1"/>
        <v>该签合同了</v>
      </c>
      <c r="N12" s="10" t="str">
        <f ca="1" t="shared" si="2"/>
        <v>到期了，还有0天</v>
      </c>
      <c r="O12" s="10" t="s">
        <v>27</v>
      </c>
      <c r="P12" s="23"/>
    </row>
    <row r="13" customHeight="1" spans="2:16">
      <c r="B13" s="12">
        <v>6</v>
      </c>
      <c r="C13" s="12" t="s">
        <v>37</v>
      </c>
      <c r="D13" s="12"/>
      <c r="E13" s="12" t="s">
        <v>38</v>
      </c>
      <c r="F13" s="12" t="s">
        <v>25</v>
      </c>
      <c r="G13" s="12" t="s">
        <v>26</v>
      </c>
      <c r="H13" s="13">
        <v>43470</v>
      </c>
      <c r="I13" s="12">
        <v>3</v>
      </c>
      <c r="J13" s="24">
        <f t="shared" si="0"/>
        <v>43559</v>
      </c>
      <c r="K13" s="12">
        <v>3</v>
      </c>
      <c r="L13" s="24">
        <f t="shared" si="3"/>
        <v>44565</v>
      </c>
      <c r="M13" s="12" t="str">
        <f ca="1" t="shared" si="1"/>
        <v>已过期</v>
      </c>
      <c r="N13" s="12" t="str">
        <f ca="1" t="shared" si="2"/>
        <v>过期518天</v>
      </c>
      <c r="O13" s="12" t="s">
        <v>27</v>
      </c>
      <c r="P13" s="23"/>
    </row>
    <row r="14" customHeight="1" spans="2:16">
      <c r="B14" s="10">
        <v>7</v>
      </c>
      <c r="C14" s="10" t="s">
        <v>39</v>
      </c>
      <c r="D14" s="10"/>
      <c r="E14" s="10" t="s">
        <v>40</v>
      </c>
      <c r="F14" s="10" t="s">
        <v>25</v>
      </c>
      <c r="G14" s="10" t="s">
        <v>41</v>
      </c>
      <c r="H14" s="11">
        <v>44291</v>
      </c>
      <c r="I14" s="10">
        <v>3</v>
      </c>
      <c r="J14" s="22">
        <f t="shared" si="0"/>
        <v>44381</v>
      </c>
      <c r="K14" s="10">
        <v>3</v>
      </c>
      <c r="L14" s="22">
        <f t="shared" si="3"/>
        <v>45386</v>
      </c>
      <c r="M14" s="10" t="str">
        <f ca="1" t="shared" si="1"/>
        <v>未到期</v>
      </c>
      <c r="N14" s="10" t="str">
        <f ca="1" t="shared" si="2"/>
        <v>还有303天</v>
      </c>
      <c r="O14" s="10" t="s">
        <v>27</v>
      </c>
      <c r="P14" s="23"/>
    </row>
    <row r="15" customHeight="1" spans="2:16">
      <c r="B15" s="12">
        <v>8</v>
      </c>
      <c r="C15" s="12" t="s">
        <v>42</v>
      </c>
      <c r="D15" s="12"/>
      <c r="E15" s="12" t="s">
        <v>43</v>
      </c>
      <c r="F15" s="12" t="s">
        <v>34</v>
      </c>
      <c r="G15" s="12" t="s">
        <v>26</v>
      </c>
      <c r="H15" s="13">
        <v>42921</v>
      </c>
      <c r="I15" s="12">
        <v>3</v>
      </c>
      <c r="J15" s="24">
        <f t="shared" si="0"/>
        <v>43012</v>
      </c>
      <c r="K15" s="12">
        <v>3</v>
      </c>
      <c r="L15" s="24">
        <f t="shared" si="3"/>
        <v>44016</v>
      </c>
      <c r="M15" s="12" t="str">
        <f ca="1" t="shared" si="1"/>
        <v>已过期</v>
      </c>
      <c r="N15" s="12" t="str">
        <f ca="1" t="shared" si="2"/>
        <v>过期1067天</v>
      </c>
      <c r="O15" s="12" t="s">
        <v>27</v>
      </c>
      <c r="P15" s="23"/>
    </row>
    <row r="16" customHeight="1" spans="2:16">
      <c r="B16" s="10">
        <v>9</v>
      </c>
      <c r="C16" s="10" t="s">
        <v>44</v>
      </c>
      <c r="D16" s="10"/>
      <c r="E16" s="10" t="s">
        <v>45</v>
      </c>
      <c r="F16" s="10" t="s">
        <v>34</v>
      </c>
      <c r="G16" s="10" t="s">
        <v>26</v>
      </c>
      <c r="H16" s="11">
        <v>42952</v>
      </c>
      <c r="I16" s="10">
        <v>3</v>
      </c>
      <c r="J16" s="22">
        <f t="shared" si="0"/>
        <v>43043</v>
      </c>
      <c r="K16" s="10">
        <v>3</v>
      </c>
      <c r="L16" s="22">
        <f t="shared" si="3"/>
        <v>44047</v>
      </c>
      <c r="M16" s="10" t="str">
        <f ca="1" t="shared" si="1"/>
        <v>已过期</v>
      </c>
      <c r="N16" s="10" t="str">
        <f ca="1" t="shared" si="2"/>
        <v>过期1036天</v>
      </c>
      <c r="O16" s="10" t="s">
        <v>27</v>
      </c>
      <c r="P16" s="23"/>
    </row>
    <row r="17" customHeight="1" spans="2:16">
      <c r="B17" s="12">
        <v>10</v>
      </c>
      <c r="C17" s="12" t="s">
        <v>46</v>
      </c>
      <c r="D17" s="12"/>
      <c r="E17" s="12"/>
      <c r="F17" s="12" t="s">
        <v>25</v>
      </c>
      <c r="G17" s="12" t="s">
        <v>26</v>
      </c>
      <c r="H17" s="13">
        <v>45019</v>
      </c>
      <c r="I17" s="12">
        <v>3</v>
      </c>
      <c r="J17" s="24">
        <f t="shared" si="0"/>
        <v>45109</v>
      </c>
      <c r="K17" s="12">
        <v>3</v>
      </c>
      <c r="L17" s="24">
        <f t="shared" si="3"/>
        <v>46114</v>
      </c>
      <c r="M17" s="12" t="str">
        <f ca="1" t="shared" si="1"/>
        <v>未到期</v>
      </c>
      <c r="N17" s="12" t="str">
        <f ca="1" t="shared" si="2"/>
        <v>还有1031天</v>
      </c>
      <c r="O17" s="12" t="s">
        <v>27</v>
      </c>
      <c r="P17" s="23"/>
    </row>
    <row r="18" customHeight="1" spans="2:16">
      <c r="B18" s="10">
        <v>11</v>
      </c>
      <c r="C18" s="10" t="s">
        <v>47</v>
      </c>
      <c r="D18" s="10"/>
      <c r="E18" s="10"/>
      <c r="F18" s="10" t="s">
        <v>25</v>
      </c>
      <c r="G18" s="10" t="s">
        <v>26</v>
      </c>
      <c r="H18" s="11">
        <v>45053</v>
      </c>
      <c r="I18" s="10">
        <v>3</v>
      </c>
      <c r="J18" s="22">
        <f t="shared" si="0"/>
        <v>45144</v>
      </c>
      <c r="K18" s="10">
        <v>3</v>
      </c>
      <c r="L18" s="22">
        <f t="shared" si="3"/>
        <v>46148</v>
      </c>
      <c r="M18" s="10" t="str">
        <f ca="1" t="shared" si="1"/>
        <v>未到期</v>
      </c>
      <c r="N18" s="10" t="str">
        <f ca="1" t="shared" si="2"/>
        <v>还有1065天</v>
      </c>
      <c r="O18" s="10" t="s">
        <v>27</v>
      </c>
      <c r="P18" s="23"/>
    </row>
    <row r="19" customHeight="1" spans="2:16">
      <c r="B19" s="12">
        <v>12</v>
      </c>
      <c r="C19" s="12" t="s">
        <v>48</v>
      </c>
      <c r="D19" s="12"/>
      <c r="E19" s="12"/>
      <c r="F19" s="12" t="s">
        <v>34</v>
      </c>
      <c r="G19" s="12" t="s">
        <v>26</v>
      </c>
      <c r="H19" s="13">
        <v>45082</v>
      </c>
      <c r="I19" s="12">
        <v>3</v>
      </c>
      <c r="J19" s="24">
        <f t="shared" si="0"/>
        <v>45173</v>
      </c>
      <c r="K19" s="12">
        <v>3</v>
      </c>
      <c r="L19" s="24">
        <f t="shared" si="3"/>
        <v>46177</v>
      </c>
      <c r="M19" s="12" t="str">
        <f ca="1" t="shared" si="1"/>
        <v>未到期</v>
      </c>
      <c r="N19" s="12" t="str">
        <f ca="1" t="shared" si="2"/>
        <v>还有1094天</v>
      </c>
      <c r="O19" s="12" t="s">
        <v>27</v>
      </c>
      <c r="P19" s="23"/>
    </row>
    <row r="20" customHeight="1" spans="2:16">
      <c r="B20" s="10">
        <v>13</v>
      </c>
      <c r="C20" s="10" t="s">
        <v>49</v>
      </c>
      <c r="D20" s="10"/>
      <c r="E20" s="10"/>
      <c r="F20" s="10" t="s">
        <v>25</v>
      </c>
      <c r="G20" s="10" t="s">
        <v>26</v>
      </c>
      <c r="H20" s="11">
        <v>45112</v>
      </c>
      <c r="I20" s="10">
        <v>3</v>
      </c>
      <c r="J20" s="22">
        <f t="shared" si="0"/>
        <v>45203</v>
      </c>
      <c r="K20" s="10">
        <v>3</v>
      </c>
      <c r="L20" s="22">
        <f t="shared" si="3"/>
        <v>46207</v>
      </c>
      <c r="M20" s="10" t="str">
        <f ca="1" t="shared" si="1"/>
        <v>未到期</v>
      </c>
      <c r="N20" s="10" t="str">
        <f ca="1" t="shared" si="2"/>
        <v>还有1124天</v>
      </c>
      <c r="O20" s="10" t="s">
        <v>27</v>
      </c>
      <c r="P20" s="23"/>
    </row>
    <row r="21" customHeight="1" spans="2:16">
      <c r="B21" s="12">
        <v>14</v>
      </c>
      <c r="C21" s="12" t="s">
        <v>50</v>
      </c>
      <c r="D21" s="12"/>
      <c r="E21" s="12"/>
      <c r="F21" s="12" t="s">
        <v>25</v>
      </c>
      <c r="G21" s="12" t="s">
        <v>26</v>
      </c>
      <c r="H21" s="13">
        <v>45153</v>
      </c>
      <c r="I21" s="12">
        <v>3</v>
      </c>
      <c r="J21" s="24">
        <f t="shared" si="0"/>
        <v>45244</v>
      </c>
      <c r="K21" s="12">
        <v>3</v>
      </c>
      <c r="L21" s="24">
        <f t="shared" si="3"/>
        <v>46248</v>
      </c>
      <c r="M21" s="12" t="str">
        <f ca="1" t="shared" si="1"/>
        <v>未到期</v>
      </c>
      <c r="N21" s="12" t="str">
        <f ca="1" t="shared" si="2"/>
        <v>还有1165天</v>
      </c>
      <c r="O21" s="12" t="s">
        <v>27</v>
      </c>
      <c r="P21" s="23"/>
    </row>
    <row r="22" customHeight="1" spans="2:16">
      <c r="B22" s="10">
        <v>15</v>
      </c>
      <c r="C22" s="10" t="s">
        <v>51</v>
      </c>
      <c r="D22" s="10"/>
      <c r="E22" s="10"/>
      <c r="F22" s="10" t="s">
        <v>25</v>
      </c>
      <c r="G22" s="10" t="s">
        <v>26</v>
      </c>
      <c r="H22" s="11">
        <v>45082</v>
      </c>
      <c r="I22" s="10">
        <v>3</v>
      </c>
      <c r="J22" s="22">
        <f t="shared" si="0"/>
        <v>45173</v>
      </c>
      <c r="K22" s="10">
        <v>3</v>
      </c>
      <c r="L22" s="22">
        <f t="shared" si="3"/>
        <v>46177</v>
      </c>
      <c r="M22" s="10" t="str">
        <f ca="1" t="shared" si="1"/>
        <v>未到期</v>
      </c>
      <c r="N22" s="10" t="str">
        <f ca="1" t="shared" si="2"/>
        <v>还有1094天</v>
      </c>
      <c r="O22" s="10" t="s">
        <v>27</v>
      </c>
      <c r="P22" s="23"/>
    </row>
    <row r="23" customHeight="1" spans="2:16">
      <c r="B23" s="12">
        <v>16</v>
      </c>
      <c r="C23" s="12" t="s">
        <v>52</v>
      </c>
      <c r="D23" s="12"/>
      <c r="E23" s="12"/>
      <c r="F23" s="12" t="s">
        <v>34</v>
      </c>
      <c r="G23" s="12" t="s">
        <v>26</v>
      </c>
      <c r="H23" s="13">
        <v>45132</v>
      </c>
      <c r="I23" s="12">
        <v>3</v>
      </c>
      <c r="J23" s="24">
        <f t="shared" si="0"/>
        <v>45223</v>
      </c>
      <c r="K23" s="12">
        <v>3</v>
      </c>
      <c r="L23" s="24">
        <f t="shared" si="3"/>
        <v>46227</v>
      </c>
      <c r="M23" s="12" t="str">
        <f ca="1" t="shared" si="1"/>
        <v>未到期</v>
      </c>
      <c r="N23" s="12" t="str">
        <f ca="1" t="shared" si="2"/>
        <v>还有1144天</v>
      </c>
      <c r="O23" s="12" t="s">
        <v>27</v>
      </c>
      <c r="P23" s="23"/>
    </row>
    <row r="24" customHeight="1" spans="2:16">
      <c r="B24" s="10">
        <v>17</v>
      </c>
      <c r="C24" s="10" t="s">
        <v>53</v>
      </c>
      <c r="D24" s="10"/>
      <c r="E24" s="10"/>
      <c r="F24" s="10" t="s">
        <v>34</v>
      </c>
      <c r="G24" s="10" t="s">
        <v>26</v>
      </c>
      <c r="H24" s="11">
        <v>45137</v>
      </c>
      <c r="I24" s="10">
        <v>3</v>
      </c>
      <c r="J24" s="22">
        <f t="shared" si="0"/>
        <v>45228</v>
      </c>
      <c r="K24" s="10">
        <v>3</v>
      </c>
      <c r="L24" s="22">
        <f t="shared" si="3"/>
        <v>46232</v>
      </c>
      <c r="M24" s="10" t="str">
        <f ca="1" t="shared" si="1"/>
        <v>未到期</v>
      </c>
      <c r="N24" s="10" t="str">
        <f ca="1" t="shared" si="2"/>
        <v>还有1149天</v>
      </c>
      <c r="O24" s="10" t="s">
        <v>27</v>
      </c>
      <c r="P24" s="23"/>
    </row>
    <row r="25" customHeight="1" spans="2:16">
      <c r="B25" s="12">
        <v>18</v>
      </c>
      <c r="C25" s="12" t="s">
        <v>54</v>
      </c>
      <c r="D25" s="12"/>
      <c r="E25" s="12"/>
      <c r="F25" s="12" t="s">
        <v>25</v>
      </c>
      <c r="G25" s="12" t="s">
        <v>26</v>
      </c>
      <c r="H25" s="13">
        <v>45153</v>
      </c>
      <c r="I25" s="12">
        <v>3</v>
      </c>
      <c r="J25" s="24">
        <f t="shared" si="0"/>
        <v>45244</v>
      </c>
      <c r="K25" s="12">
        <v>3</v>
      </c>
      <c r="L25" s="24">
        <f t="shared" si="3"/>
        <v>46248</v>
      </c>
      <c r="M25" s="12" t="str">
        <f ca="1" t="shared" si="1"/>
        <v>未到期</v>
      </c>
      <c r="N25" s="12" t="str">
        <f ca="1" t="shared" si="2"/>
        <v>还有1165天</v>
      </c>
      <c r="O25" s="12" t="s">
        <v>27</v>
      </c>
      <c r="P25" s="23"/>
    </row>
    <row r="26" customHeight="1" spans="2:16">
      <c r="B26" s="10">
        <v>19</v>
      </c>
      <c r="C26" s="10" t="s">
        <v>55</v>
      </c>
      <c r="D26" s="10"/>
      <c r="E26" s="10"/>
      <c r="F26" s="10" t="s">
        <v>34</v>
      </c>
      <c r="G26" s="10" t="s">
        <v>26</v>
      </c>
      <c r="H26" s="11">
        <v>44995</v>
      </c>
      <c r="I26" s="10">
        <v>3</v>
      </c>
      <c r="J26" s="22">
        <f t="shared" si="0"/>
        <v>45086</v>
      </c>
      <c r="K26" s="10">
        <v>3</v>
      </c>
      <c r="L26" s="22">
        <f t="shared" si="3"/>
        <v>46090</v>
      </c>
      <c r="M26" s="10" t="str">
        <f ca="1" t="shared" si="1"/>
        <v>未到期</v>
      </c>
      <c r="N26" s="10" t="str">
        <f ca="1" t="shared" si="2"/>
        <v>还有1007天</v>
      </c>
      <c r="O26" s="10" t="s">
        <v>27</v>
      </c>
      <c r="P26" s="23"/>
    </row>
    <row r="27" customHeight="1" spans="2:16">
      <c r="B27" s="12">
        <v>20</v>
      </c>
      <c r="C27" s="12" t="s">
        <v>56</v>
      </c>
      <c r="D27" s="12"/>
      <c r="E27" s="12"/>
      <c r="F27" s="12" t="s">
        <v>25</v>
      </c>
      <c r="G27" s="12" t="s">
        <v>26</v>
      </c>
      <c r="H27" s="13">
        <v>45029</v>
      </c>
      <c r="I27" s="12">
        <v>3</v>
      </c>
      <c r="J27" s="24">
        <f t="shared" si="0"/>
        <v>45119</v>
      </c>
      <c r="K27" s="12">
        <v>3</v>
      </c>
      <c r="L27" s="24">
        <f t="shared" si="3"/>
        <v>46124</v>
      </c>
      <c r="M27" s="12" t="str">
        <f ca="1" t="shared" si="1"/>
        <v>未到期</v>
      </c>
      <c r="N27" s="12" t="str">
        <f ca="1" t="shared" si="2"/>
        <v>还有1041天</v>
      </c>
      <c r="O27" s="12" t="s">
        <v>27</v>
      </c>
      <c r="P27" s="23"/>
    </row>
  </sheetData>
  <mergeCells count="2">
    <mergeCell ref="C2:L3"/>
    <mergeCell ref="N2:P3"/>
  </mergeCells>
  <conditionalFormatting sqref="G8:G27">
    <cfRule type="cellIs" dxfId="0" priority="3" operator="equal">
      <formula>"离职"</formula>
    </cfRule>
  </conditionalFormatting>
  <conditionalFormatting sqref="M$1:M$1048576">
    <cfRule type="containsText" dxfId="1" priority="1" operator="between" text="已过期">
      <formula>NOT(ISERROR(SEARCH("已过期",M1)))</formula>
    </cfRule>
  </conditionalFormatting>
  <conditionalFormatting sqref="M1:M2 M6:M1048576">
    <cfRule type="cellIs" dxfId="2" priority="2" operator="equal">
      <formula>"该签合同了"</formula>
    </cfRule>
  </conditionalFormatting>
  <dataValidations count="2">
    <dataValidation type="list" allowBlank="1" showInputMessage="1" showErrorMessage="1" sqref="F8:F27">
      <formula1>"男,女"</formula1>
    </dataValidation>
    <dataValidation type="list" allowBlank="1" showInputMessage="1" showErrorMessage="1" sqref="G8:G27">
      <formula1>"在职,离职"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余小鸣</cp:lastModifiedBy>
  <dcterms:created xsi:type="dcterms:W3CDTF">2020-06-08T03:41:00Z</dcterms:created>
  <dcterms:modified xsi:type="dcterms:W3CDTF">2023-06-06T09:17:05Z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TemplateUUID">
    <vt:lpwstr>v1.0_mb_a9GlpWIWJJ37aFZDTCUx1w==</vt:lpwstr>
  </property>
  <property fmtid="{D5CDD505-2E9C-101B-9397-08002B2CF9AE}" pid="4" name="ICV">
    <vt:lpwstr>6D8ED1E582994802B0A88276A781A4EF</vt:lpwstr>
  </property>
</Properties>
</file>